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5480" windowHeight="10140" activeTab="2"/>
  </bookViews>
  <sheets>
    <sheet name="Details" sheetId="12" r:id="rId1"/>
    <sheet name="Subcons" sheetId="5" r:id="rId2"/>
    <sheet name="Detail Worksheet" sheetId="11" r:id="rId3"/>
    <sheet name="Bud per 1 &amp; 2" sheetId="2" r:id="rId4"/>
    <sheet name="Bud per 3 &amp; 4" sheetId="9" r:id="rId5"/>
    <sheet name="Bud per 5 &amp; Cumulative" sheetId="10" r:id="rId6"/>
    <sheet name="#s" sheetId="4" r:id="rId7"/>
    <sheet name="Sheet1" sheetId="13" r:id="rId8"/>
  </sheets>
  <definedNames>
    <definedName name="_xlnm.Print_Area" localSheetId="6">'#s'!$A$1:$F$16</definedName>
    <definedName name="_xlnm.Print_Area" localSheetId="3">'Bud per 1 &amp; 2'!$A$1:$O$78</definedName>
    <definedName name="_xlnm.Print_Area" localSheetId="4">'Bud per 3 &amp; 4'!$B$1:$P$75</definedName>
    <definedName name="_xlnm.Print_Area" localSheetId="5">'Bud per 5 &amp; Cumulative'!$A$1:$Q$77</definedName>
    <definedName name="_xlnm.Print_Area" localSheetId="2">'Detail Worksheet'!$A$1:$Q$78</definedName>
    <definedName name="_xlnm.Print_Area" localSheetId="1">Subcons!$A$1:$J$31</definedName>
  </definedNames>
  <calcPr calcId="145621"/>
</workbook>
</file>

<file path=xl/calcChain.xml><?xml version="1.0" encoding="utf-8"?>
<calcChain xmlns="http://schemas.openxmlformats.org/spreadsheetml/2006/main">
  <c r="J23" i="10" l="1"/>
  <c r="J58" i="9"/>
  <c r="J22" i="9"/>
  <c r="J59" i="2"/>
  <c r="J23" i="2"/>
  <c r="N75" i="11"/>
  <c r="M75" i="11"/>
  <c r="L75" i="11"/>
  <c r="K75" i="11"/>
  <c r="J75" i="11"/>
  <c r="G6" i="11"/>
  <c r="G7" i="11"/>
  <c r="G8" i="11"/>
  <c r="G9" i="11"/>
  <c r="G10" i="11"/>
  <c r="G11" i="11"/>
  <c r="G12" i="11"/>
  <c r="G13" i="11"/>
  <c r="G14" i="11"/>
  <c r="G15" i="11"/>
  <c r="G5" i="11"/>
  <c r="J65" i="11" l="1"/>
  <c r="J64" i="11"/>
  <c r="J63" i="11"/>
  <c r="J62" i="11"/>
  <c r="H8" i="11" l="1"/>
  <c r="I8" i="11" s="1"/>
  <c r="J8" i="11" s="1"/>
  <c r="K8" i="11" s="1"/>
  <c r="L8" i="11" s="1"/>
  <c r="H9" i="11"/>
  <c r="I9" i="11" s="1"/>
  <c r="J9" i="11" s="1"/>
  <c r="K9" i="11" s="1"/>
  <c r="H12" i="11"/>
  <c r="I12" i="11" s="1"/>
  <c r="J12" i="11" s="1"/>
  <c r="H13" i="11"/>
  <c r="H5" i="11"/>
  <c r="D13" i="5"/>
  <c r="E13" i="5"/>
  <c r="F13" i="5"/>
  <c r="G13" i="5"/>
  <c r="C13" i="5"/>
  <c r="K13" i="5" s="1"/>
  <c r="D19" i="5"/>
  <c r="E19" i="5"/>
  <c r="F19" i="5"/>
  <c r="G19" i="5"/>
  <c r="D16" i="5"/>
  <c r="E16" i="5"/>
  <c r="F16" i="5"/>
  <c r="G16" i="5"/>
  <c r="A30" i="5"/>
  <c r="A29" i="5"/>
  <c r="A28" i="5"/>
  <c r="A27" i="5"/>
  <c r="A26" i="5"/>
  <c r="H6" i="11"/>
  <c r="I6" i="11" s="1"/>
  <c r="H7" i="11"/>
  <c r="I7" i="11" s="1"/>
  <c r="H10" i="11"/>
  <c r="I10" i="11" s="1"/>
  <c r="J10" i="11" s="1"/>
  <c r="H11" i="11"/>
  <c r="I11" i="11" s="1"/>
  <c r="J11" i="11" s="1"/>
  <c r="H14" i="11"/>
  <c r="H15" i="11"/>
  <c r="I15" i="11" s="1"/>
  <c r="J15" i="11" s="1"/>
  <c r="K15" i="11" s="1"/>
  <c r="L15" i="11" s="1"/>
  <c r="M15" i="11" s="1"/>
  <c r="N15" i="11" s="1"/>
  <c r="I70" i="11"/>
  <c r="N52" i="11"/>
  <c r="M52" i="11"/>
  <c r="L52" i="11"/>
  <c r="K52" i="11"/>
  <c r="J52" i="11"/>
  <c r="O51" i="11"/>
  <c r="O50" i="11"/>
  <c r="O49" i="11"/>
  <c r="H6" i="5"/>
  <c r="H5" i="5"/>
  <c r="C7" i="5"/>
  <c r="K7" i="5" s="1"/>
  <c r="C10" i="5"/>
  <c r="C27" i="5" s="1"/>
  <c r="C28" i="5"/>
  <c r="C16" i="5"/>
  <c r="C29" i="5" s="1"/>
  <c r="C19" i="5"/>
  <c r="K19" i="5" s="1"/>
  <c r="C21" i="5"/>
  <c r="J30" i="11" s="1"/>
  <c r="C22" i="5"/>
  <c r="J57" i="11" s="1"/>
  <c r="N15" i="2" s="1"/>
  <c r="E5" i="11"/>
  <c r="E6" i="11"/>
  <c r="E7" i="11"/>
  <c r="E8" i="11"/>
  <c r="E9" i="11"/>
  <c r="E10" i="11"/>
  <c r="E11" i="11"/>
  <c r="E12" i="11"/>
  <c r="E13" i="11"/>
  <c r="Q13" i="11"/>
  <c r="E14" i="11"/>
  <c r="Q14" i="11"/>
  <c r="E15" i="11"/>
  <c r="Q15" i="11"/>
  <c r="H19" i="11"/>
  <c r="K20" i="11" s="1"/>
  <c r="K24" i="11"/>
  <c r="L24" i="11" s="1"/>
  <c r="K25" i="11"/>
  <c r="L25" i="11" s="1"/>
  <c r="K27" i="11"/>
  <c r="L27" i="11"/>
  <c r="K29" i="11"/>
  <c r="L29" i="11" s="1"/>
  <c r="K36" i="11"/>
  <c r="O35" i="11"/>
  <c r="J40" i="11"/>
  <c r="A61" i="11"/>
  <c r="K61" i="11"/>
  <c r="L61" i="11"/>
  <c r="M61" i="11"/>
  <c r="N61" i="11"/>
  <c r="A62" i="11"/>
  <c r="A63" i="11"/>
  <c r="A64" i="11"/>
  <c r="N25" i="2"/>
  <c r="N27" i="2"/>
  <c r="N29" i="2"/>
  <c r="N24" i="9"/>
  <c r="N26" i="9"/>
  <c r="N28" i="9"/>
  <c r="N25" i="10"/>
  <c r="N27" i="10"/>
  <c r="N29" i="10"/>
  <c r="K23" i="11"/>
  <c r="L23" i="11" s="1"/>
  <c r="K22" i="11"/>
  <c r="L22" i="11"/>
  <c r="M22" i="11" s="1"/>
  <c r="N22" i="11" s="1"/>
  <c r="O22" i="11" s="1"/>
  <c r="H15" i="5"/>
  <c r="H18" i="5"/>
  <c r="D10" i="5"/>
  <c r="K37" i="11"/>
  <c r="K63" i="11" s="1"/>
  <c r="K39" i="11"/>
  <c r="K65" i="11" s="1"/>
  <c r="M27" i="11"/>
  <c r="N27" i="11" s="1"/>
  <c r="E7" i="5"/>
  <c r="D22" i="5"/>
  <c r="K57" i="11" s="1"/>
  <c r="N51" i="2" s="1"/>
  <c r="D7" i="5"/>
  <c r="H14" i="5"/>
  <c r="H12" i="5"/>
  <c r="F7" i="5"/>
  <c r="L37" i="11"/>
  <c r="L63" i="11" s="1"/>
  <c r="H11" i="5"/>
  <c r="H17" i="5"/>
  <c r="G7" i="5"/>
  <c r="D29" i="5" l="1"/>
  <c r="E29" i="5" s="1"/>
  <c r="F29" i="5" s="1"/>
  <c r="G29" i="5" s="1"/>
  <c r="H16" i="5"/>
  <c r="I16" i="5" s="1"/>
  <c r="J16" i="5" s="1"/>
  <c r="H13" i="5"/>
  <c r="I13" i="5" s="1"/>
  <c r="D27" i="5"/>
  <c r="J61" i="11"/>
  <c r="O61" i="11" s="1"/>
  <c r="I13" i="11"/>
  <c r="J13" i="11" s="1"/>
  <c r="K13" i="11" s="1"/>
  <c r="L13" i="11" s="1"/>
  <c r="M13" i="11" s="1"/>
  <c r="N13" i="11" s="1"/>
  <c r="G22" i="5"/>
  <c r="N57" i="11" s="1"/>
  <c r="N15" i="10" s="1"/>
  <c r="E22" i="5"/>
  <c r="L57" i="11" s="1"/>
  <c r="N14" i="9" s="1"/>
  <c r="I14" i="11"/>
  <c r="J14" i="11" s="1"/>
  <c r="K14" i="11" s="1"/>
  <c r="L14" i="11" s="1"/>
  <c r="M14" i="11" s="1"/>
  <c r="N14" i="11" s="1"/>
  <c r="K28" i="11"/>
  <c r="L28" i="11" s="1"/>
  <c r="K26" i="11"/>
  <c r="L26" i="11" s="1"/>
  <c r="M26" i="11" s="1"/>
  <c r="K21" i="11"/>
  <c r="O52" i="11"/>
  <c r="K16" i="5"/>
  <c r="H19" i="5"/>
  <c r="H16" i="11"/>
  <c r="I5" i="11"/>
  <c r="J5" i="11" s="1"/>
  <c r="K5" i="11" s="1"/>
  <c r="L5" i="11" s="1"/>
  <c r="J13" i="5"/>
  <c r="E21" i="5"/>
  <c r="L30" i="11" s="1"/>
  <c r="E10" i="5"/>
  <c r="F22" i="5"/>
  <c r="M57" i="11" s="1"/>
  <c r="N50" i="9" s="1"/>
  <c r="H9" i="5"/>
  <c r="H22" i="5" s="1"/>
  <c r="D21" i="5"/>
  <c r="K30" i="11" s="1"/>
  <c r="H7" i="5"/>
  <c r="I7" i="5" s="1"/>
  <c r="J7" i="5" s="1"/>
  <c r="C26" i="5"/>
  <c r="D26" i="5" s="1"/>
  <c r="E26" i="5" s="1"/>
  <c r="C30" i="5"/>
  <c r="D30" i="5" s="1"/>
  <c r="E30" i="5" s="1"/>
  <c r="F30" i="5" s="1"/>
  <c r="G30" i="5" s="1"/>
  <c r="C23" i="5"/>
  <c r="D28" i="5"/>
  <c r="E28" i="5" s="1"/>
  <c r="F28" i="5" s="1"/>
  <c r="G28" i="5" s="1"/>
  <c r="J7" i="11"/>
  <c r="K7" i="11" s="1"/>
  <c r="L7" i="11" s="1"/>
  <c r="M7" i="11" s="1"/>
  <c r="N7" i="11" s="1"/>
  <c r="M37" i="11"/>
  <c r="N37" i="11" s="1"/>
  <c r="O37" i="11" s="1"/>
  <c r="L9" i="11"/>
  <c r="M9" i="11" s="1"/>
  <c r="N9" i="11" s="1"/>
  <c r="M23" i="11"/>
  <c r="N23" i="11" s="1"/>
  <c r="M29" i="11"/>
  <c r="N29" i="11" s="1"/>
  <c r="N26" i="11"/>
  <c r="O26" i="11" s="1"/>
  <c r="K11" i="11"/>
  <c r="L11" i="11" s="1"/>
  <c r="M11" i="11" s="1"/>
  <c r="N11" i="11" s="1"/>
  <c r="K62" i="11"/>
  <c r="K66" i="11" s="1"/>
  <c r="L36" i="11"/>
  <c r="M24" i="11"/>
  <c r="N24" i="11" s="1"/>
  <c r="J6" i="11"/>
  <c r="M8" i="11"/>
  <c r="N8" i="11" s="1"/>
  <c r="K12" i="11"/>
  <c r="L12" i="11" s="1"/>
  <c r="M12" i="11" s="1"/>
  <c r="N12" i="11" s="1"/>
  <c r="K10" i="11"/>
  <c r="L10" i="11" s="1"/>
  <c r="M10" i="11" s="1"/>
  <c r="N10" i="11" s="1"/>
  <c r="M25" i="11"/>
  <c r="N25" i="11" s="1"/>
  <c r="L20" i="11"/>
  <c r="M28" i="11"/>
  <c r="N28" i="11" s="1"/>
  <c r="O27" i="11"/>
  <c r="K38" i="11"/>
  <c r="K40" i="11" s="1"/>
  <c r="O15" i="11"/>
  <c r="L39" i="11"/>
  <c r="J31" i="11"/>
  <c r="O23" i="11" l="1"/>
  <c r="J66" i="11"/>
  <c r="O8" i="11"/>
  <c r="O29" i="11"/>
  <c r="K31" i="11"/>
  <c r="O21" i="11"/>
  <c r="L21" i="11"/>
  <c r="M21" i="11" s="1"/>
  <c r="N21" i="11" s="1"/>
  <c r="I19" i="5"/>
  <c r="J19" i="5" s="1"/>
  <c r="I16" i="11"/>
  <c r="J17" i="11" s="1"/>
  <c r="K17" i="11" s="1"/>
  <c r="L17" i="11" s="1"/>
  <c r="M17" i="11" s="1"/>
  <c r="N17" i="11" s="1"/>
  <c r="J16" i="11"/>
  <c r="J43" i="11" s="1"/>
  <c r="E23" i="5"/>
  <c r="F26" i="5"/>
  <c r="D23" i="5"/>
  <c r="F10" i="5"/>
  <c r="H8" i="5"/>
  <c r="H21" i="5" s="1"/>
  <c r="F21" i="5"/>
  <c r="E27" i="5"/>
  <c r="E31" i="5" s="1"/>
  <c r="L70" i="11" s="1"/>
  <c r="C31" i="5"/>
  <c r="J70" i="11" s="1"/>
  <c r="O57" i="11"/>
  <c r="O10" i="11"/>
  <c r="O12" i="11"/>
  <c r="O9" i="11"/>
  <c r="N63" i="11"/>
  <c r="M63" i="11"/>
  <c r="M20" i="11"/>
  <c r="L31" i="11"/>
  <c r="O14" i="11"/>
  <c r="K6" i="11"/>
  <c r="O7" i="11"/>
  <c r="O25" i="11"/>
  <c r="O24" i="11"/>
  <c r="O11" i="11"/>
  <c r="L38" i="11"/>
  <c r="K64" i="11"/>
  <c r="L62" i="11"/>
  <c r="L66" i="11" s="1"/>
  <c r="M36" i="11"/>
  <c r="M5" i="11"/>
  <c r="O28" i="11"/>
  <c r="O13" i="11"/>
  <c r="L65" i="11"/>
  <c r="M39" i="11"/>
  <c r="N60" i="10"/>
  <c r="F27" i="5" l="1"/>
  <c r="F31" i="5" s="1"/>
  <c r="M70" i="11" s="1"/>
  <c r="G10" i="5"/>
  <c r="K10" i="5" s="1"/>
  <c r="G21" i="5"/>
  <c r="G26" i="5"/>
  <c r="F23" i="5"/>
  <c r="M30" i="11"/>
  <c r="M31" i="11" s="1"/>
  <c r="O63" i="11"/>
  <c r="N36" i="11"/>
  <c r="N62" i="11" s="1"/>
  <c r="N66" i="11" s="1"/>
  <c r="M62" i="11"/>
  <c r="M66" i="11" s="1"/>
  <c r="N5" i="11"/>
  <c r="O5" i="11" s="1"/>
  <c r="M38" i="11"/>
  <c r="M40" i="11" s="1"/>
  <c r="L40" i="11"/>
  <c r="L64" i="11"/>
  <c r="L6" i="11"/>
  <c r="K16" i="11"/>
  <c r="K43" i="11" s="1"/>
  <c r="O17" i="11"/>
  <c r="N20" i="11"/>
  <c r="N39" i="11"/>
  <c r="N65" i="11" s="1"/>
  <c r="M65" i="11"/>
  <c r="G27" i="5" l="1"/>
  <c r="G31" i="5" s="1"/>
  <c r="N70" i="11" s="1"/>
  <c r="H10" i="5"/>
  <c r="I10" i="5" s="1"/>
  <c r="N30" i="11"/>
  <c r="O30" i="11" s="1"/>
  <c r="G23" i="5"/>
  <c r="O65" i="11"/>
  <c r="O36" i="11"/>
  <c r="O20" i="11"/>
  <c r="O62" i="11"/>
  <c r="M6" i="11"/>
  <c r="L16" i="11"/>
  <c r="L43" i="11" s="1"/>
  <c r="N38" i="11"/>
  <c r="M64" i="11"/>
  <c r="O39" i="11"/>
  <c r="N31" i="11" l="1"/>
  <c r="O31" i="11"/>
  <c r="J10" i="5"/>
  <c r="H23" i="5"/>
  <c r="I23" i="5" s="1"/>
  <c r="O38" i="11"/>
  <c r="O40" i="11" s="1"/>
  <c r="N64" i="11"/>
  <c r="N6" i="11"/>
  <c r="N16" i="11" s="1"/>
  <c r="M16" i="11"/>
  <c r="M43" i="11" s="1"/>
  <c r="N40" i="11"/>
  <c r="O66" i="11" s="1"/>
  <c r="O44" i="11" l="1"/>
  <c r="J24" i="5"/>
  <c r="J23" i="5"/>
  <c r="O64" i="11"/>
  <c r="O6" i="11"/>
  <c r="O16" i="11" s="1"/>
  <c r="N43" i="11"/>
  <c r="O43" i="11" s="1"/>
  <c r="J46" i="11" s="1"/>
  <c r="M46" i="11" s="1"/>
  <c r="J55" i="11" s="1"/>
  <c r="J67" i="11" l="1"/>
  <c r="J68" i="11" s="1"/>
  <c r="M67" i="11"/>
  <c r="M68" i="11" s="1"/>
  <c r="L67" i="11"/>
  <c r="L68" i="11" s="1"/>
  <c r="N67" i="11"/>
  <c r="N68" i="11" s="1"/>
  <c r="K67" i="11"/>
  <c r="K68" i="11" s="1"/>
  <c r="O46" i="11"/>
  <c r="O56" i="11" s="1"/>
  <c r="K55" i="11"/>
  <c r="L55" i="11"/>
  <c r="N55" i="11"/>
  <c r="M55" i="11"/>
  <c r="O68" i="11" l="1"/>
  <c r="O67" i="11"/>
  <c r="N13" i="2"/>
  <c r="J58" i="11"/>
  <c r="O55" i="11"/>
  <c r="L58" i="11"/>
  <c r="N12" i="9"/>
  <c r="N16" i="9" s="1"/>
  <c r="N13" i="10"/>
  <c r="N17" i="10" s="1"/>
  <c r="N58" i="11"/>
  <c r="N73" i="11" s="1"/>
  <c r="N48" i="9"/>
  <c r="N52" i="9" s="1"/>
  <c r="M58" i="11"/>
  <c r="M73" i="11" s="1"/>
  <c r="N49" i="2"/>
  <c r="K58" i="11"/>
  <c r="M77" i="11" l="1"/>
  <c r="Q74" i="9" s="1"/>
  <c r="L58" i="9"/>
  <c r="N58" i="9" s="1"/>
  <c r="N58" i="10"/>
  <c r="N17" i="2"/>
  <c r="J73" i="11"/>
  <c r="N53" i="2"/>
  <c r="L23" i="10"/>
  <c r="N23" i="10" s="1"/>
  <c r="N37" i="10" s="1"/>
  <c r="N40" i="10" s="1"/>
  <c r="N77" i="11"/>
  <c r="S40" i="10" s="1"/>
  <c r="N64" i="9"/>
  <c r="N60" i="9"/>
  <c r="N62" i="9"/>
  <c r="O58" i="11"/>
  <c r="L73" i="11"/>
  <c r="L23" i="2" l="1"/>
  <c r="N23" i="2" s="1"/>
  <c r="N37" i="2" s="1"/>
  <c r="N71" i="9"/>
  <c r="N74" i="9" s="1"/>
  <c r="N65" i="2"/>
  <c r="N61" i="2"/>
  <c r="N63" i="2"/>
  <c r="L22" i="9"/>
  <c r="N22" i="9" s="1"/>
  <c r="N36" i="9" s="1"/>
  <c r="N39" i="9" s="1"/>
  <c r="L77" i="11"/>
  <c r="Q39" i="9" s="1"/>
  <c r="N62" i="10"/>
  <c r="N40" i="2" l="1"/>
  <c r="J77" i="11"/>
  <c r="Q40" i="2" s="1"/>
  <c r="D31" i="5" l="1"/>
  <c r="K70" i="11" s="1"/>
  <c r="O70" i="11" l="1"/>
  <c r="O73" i="11" s="1"/>
  <c r="K73" i="11"/>
  <c r="L59" i="2" l="1"/>
  <c r="N59" i="2" s="1"/>
  <c r="N73" i="2" s="1"/>
  <c r="N76" i="2" l="1"/>
  <c r="N66" i="10" s="1"/>
  <c r="N64" i="10"/>
  <c r="K77" i="11"/>
  <c r="Q76" i="2" s="1"/>
  <c r="O75" i="11"/>
  <c r="O77" i="11" s="1"/>
  <c r="E2" i="4" l="1"/>
  <c r="E5" i="4"/>
  <c r="E3" i="4"/>
</calcChain>
</file>

<file path=xl/sharedStrings.xml><?xml version="1.0" encoding="utf-8"?>
<sst xmlns="http://schemas.openxmlformats.org/spreadsheetml/2006/main" count="277" uniqueCount="139">
  <si>
    <t>Year 1</t>
  </si>
  <si>
    <t>Year 2</t>
  </si>
  <si>
    <t>Year 3</t>
  </si>
  <si>
    <t>Year 4</t>
  </si>
  <si>
    <t>Year 5</t>
  </si>
  <si>
    <t>If there are more detailed supply and material costs you would like to capture&lt; please use the worksheet tab __ it will automatically populate on this page&gt;</t>
  </si>
  <si>
    <t>Travel</t>
  </si>
  <si>
    <t>Other</t>
  </si>
  <si>
    <t>DHHS</t>
  </si>
  <si>
    <t>DHHS</t>
    <phoneticPr fontId="2" type="noConversion"/>
  </si>
  <si>
    <t>Robert Aaronson</t>
  </si>
  <si>
    <t>Robert Aaronson</t>
    <phoneticPr fontId="2" type="noConversion"/>
  </si>
  <si>
    <t>212-264-2069</t>
  </si>
  <si>
    <t>212-264-2069</t>
    <phoneticPr fontId="2" type="noConversion"/>
  </si>
  <si>
    <t>(Straight) Average per Year:</t>
  </si>
  <si>
    <t>Round to</t>
  </si>
  <si>
    <t>Future Budget Increase</t>
  </si>
  <si>
    <t xml:space="preserve">Name </t>
  </si>
  <si>
    <t>Role</t>
  </si>
  <si>
    <t>Fringe Benefits</t>
  </si>
  <si>
    <t>D/C</t>
  </si>
  <si>
    <t>Fringe Rate</t>
  </si>
  <si>
    <t>Detail Worksheet</t>
  </si>
  <si>
    <t xml:space="preserve">Other </t>
  </si>
  <si>
    <t>Equipment Costs</t>
  </si>
  <si>
    <t>Exclusions</t>
  </si>
  <si>
    <t/>
  </si>
  <si>
    <t>Equipment does not automatically increase</t>
  </si>
  <si>
    <t>Subcontract Direct Costs  (from "Subcons" tab)</t>
  </si>
  <si>
    <t>D/C Needed</t>
  </si>
  <si>
    <t>Subcontract IDC</t>
  </si>
  <si>
    <t>Total DC</t>
  </si>
  <si>
    <t>Salary Requested</t>
  </si>
  <si>
    <t>Check:</t>
  </si>
  <si>
    <t>Start Date:</t>
  </si>
  <si>
    <t>End Date:</t>
  </si>
  <si>
    <t>Consortium F&amp;A</t>
  </si>
  <si>
    <t>* Total Direct Costs</t>
  </si>
  <si>
    <t>Cognizant Agency (Agency Name, POC Name and Phone Number)</t>
  </si>
  <si>
    <t>Indirect Cost Rate Agreement Date</t>
  </si>
  <si>
    <t>Total Indirect Costs</t>
  </si>
  <si>
    <t>C. Total Direct and Indirect Costs (A + B)</t>
  </si>
  <si>
    <t>Funds Requested ($)</t>
  </si>
  <si>
    <t>Subcontracts</t>
  </si>
  <si>
    <t>PI</t>
    <phoneticPr fontId="2" type="noConversion"/>
  </si>
  <si>
    <t>Animals</t>
    <phoneticPr fontId="2" type="noConversion"/>
  </si>
  <si>
    <t>Due in ORPA:</t>
    <phoneticPr fontId="40" type="noConversion"/>
  </si>
  <si>
    <t xml:space="preserve">#16a Total Estimated Project Funding </t>
  </si>
  <si>
    <t xml:space="preserve">#16b Total Federal &amp; Non-Federal Funds </t>
  </si>
  <si>
    <t>Yr 1</t>
  </si>
  <si>
    <t>Yr2</t>
  </si>
  <si>
    <t>Yr3</t>
  </si>
  <si>
    <t>Yr4</t>
  </si>
  <si>
    <t>Yr5</t>
  </si>
  <si>
    <t>Direct</t>
  </si>
  <si>
    <t>Total</t>
  </si>
  <si>
    <t>Publications</t>
    <phoneticPr fontId="2" type="noConversion"/>
  </si>
  <si>
    <t>Data back-up/software</t>
    <phoneticPr fontId="2" type="noConversion"/>
  </si>
  <si>
    <t>equipment maintenance</t>
    <phoneticPr fontId="2" type="noConversion"/>
  </si>
  <si>
    <t>MTDC</t>
  </si>
  <si>
    <t>Indirect Cost</t>
  </si>
  <si>
    <t>Rate (%)</t>
  </si>
  <si>
    <t>Base ($)</t>
  </si>
  <si>
    <t>* Funds Requested ($)</t>
  </si>
  <si>
    <t>Budget Period: 2</t>
  </si>
  <si>
    <t>Materials and Supplies</t>
  </si>
  <si>
    <t>PHS 398 Modular Budget, Periods 3 and 4</t>
  </si>
  <si>
    <t>Budget Period: 3</t>
  </si>
  <si>
    <t>Budget Period: 4</t>
  </si>
  <si>
    <t>PHS 398 Modular Budget, Periods 5 and cumulative</t>
  </si>
  <si>
    <t>Cumulative Budget Information</t>
  </si>
  <si>
    <t>1. Total Costs, Entire Project Period</t>
  </si>
  <si>
    <t>* Section A, Total Direct Cost less Consortium F&amp;A for Entire Project Period</t>
  </si>
  <si>
    <t>Section A, Total Consortium F&amp;A for Entire Project Period</t>
  </si>
  <si>
    <t>PHS 398 Modular Budget, Periods 1 and 2</t>
  </si>
  <si>
    <t>OMB Number: 0925-0001</t>
  </si>
  <si>
    <t>Expiration Date: 9/30/2007</t>
  </si>
  <si>
    <t>Budget Period: 1</t>
  </si>
  <si>
    <t>* Direct Cost less Consortium F&amp;A</t>
  </si>
  <si>
    <t>A. Direct Costs</t>
  </si>
  <si>
    <t>B. Indirect Costs</t>
  </si>
  <si>
    <t>Indirect Cost Type</t>
  </si>
  <si>
    <t>Total from Detail Sheet</t>
  </si>
  <si>
    <t># of years requested:</t>
  </si>
  <si>
    <t>* Section A, Total Direct Costs for Entire Project Period</t>
  </si>
  <si>
    <t>* Section B, Total Indirect Costs for Entire Project Period</t>
  </si>
  <si>
    <t>* Section C, Total Direct and Indirect Costs (A+B) for Entire Project Period</t>
  </si>
  <si>
    <t>$</t>
  </si>
  <si>
    <t>Budget Period: 5</t>
  </si>
  <si>
    <t>Tuition</t>
  </si>
  <si>
    <t>Pt Care</t>
  </si>
  <si>
    <t>IDC Rate</t>
  </si>
  <si>
    <t xml:space="preserve">MODULAR BUDGET AMOUNTS TO REQUEST  </t>
  </si>
  <si>
    <t>(feeds budget pages)</t>
  </si>
  <si>
    <t>Inst Base</t>
  </si>
  <si>
    <t>% Univ Effort</t>
  </si>
  <si>
    <t>Univ Appt (Months)</t>
  </si>
  <si>
    <t>Months Effort</t>
  </si>
  <si>
    <t>Project Title:</t>
  </si>
  <si>
    <t>Due at NIH</t>
  </si>
  <si>
    <t>Principal Investigator:</t>
  </si>
  <si>
    <t>FOA Number:</t>
  </si>
  <si>
    <t>Project Period Date:</t>
  </si>
  <si>
    <t>Grant Mechanism:</t>
  </si>
  <si>
    <t>R01</t>
  </si>
  <si>
    <t>Name #3</t>
  </si>
  <si>
    <t>Name #4</t>
  </si>
  <si>
    <t>Name #5</t>
  </si>
  <si>
    <t>TOTAL</t>
  </si>
  <si>
    <t>Current Salary Cap</t>
  </si>
  <si>
    <t xml:space="preserve">Check total </t>
  </si>
  <si>
    <t>Supplies, Travel and Other Costs</t>
  </si>
  <si>
    <t>Check Total</t>
  </si>
  <si>
    <t>Round to nearest $1K</t>
  </si>
  <si>
    <t>Average (Div by # of yrs)</t>
  </si>
  <si>
    <t>Check total</t>
  </si>
  <si>
    <t>F &amp; A</t>
  </si>
  <si>
    <t>F &amp;A</t>
  </si>
  <si>
    <t>Total Equipment</t>
  </si>
  <si>
    <t>X 5 years</t>
  </si>
  <si>
    <t>Ck total</t>
  </si>
  <si>
    <t>Averaged Subcontracts (From Subcontracts Tab)</t>
  </si>
  <si>
    <t>PLUS  First $25K for each subcontract</t>
  </si>
  <si>
    <t>Budget Number for UR Internal Sign off</t>
  </si>
  <si>
    <t>Numbers for SF 424 Face page:</t>
  </si>
  <si>
    <t>PA-</t>
  </si>
  <si>
    <t>NOTE:  If your equipment costs will not result in an additional module</t>
  </si>
  <si>
    <t xml:space="preserve">Line 65 below as an exclusion from F &amp; A </t>
  </si>
  <si>
    <t>you may add it in a line above.. Just remember to include those csots</t>
  </si>
  <si>
    <t>Subs - Total of all lines should be:</t>
  </si>
  <si>
    <t>Modified Total DC</t>
  </si>
  <si>
    <r>
      <t xml:space="preserve">Personnel </t>
    </r>
    <r>
      <rPr>
        <b/>
        <u/>
        <sz val="8"/>
        <rFont val="Arial"/>
        <family val="2"/>
      </rPr>
      <t>(Use separate line for summer months, and input prorated salary in "Inst Base")</t>
    </r>
  </si>
  <si>
    <t>Directs Excluded from MTDC</t>
  </si>
  <si>
    <t>Amount to include in MTDC calculation</t>
  </si>
  <si>
    <t>Subtotal exclusions</t>
  </si>
  <si>
    <r>
      <t xml:space="preserve">Equipment (that will result in an additional module needed) </t>
    </r>
    <r>
      <rPr>
        <b/>
        <u/>
        <sz val="12"/>
        <color rgb="FFFF0000"/>
        <rFont val="Arial"/>
        <family val="2"/>
      </rPr>
      <t>RARELY UTILIZED</t>
    </r>
  </si>
  <si>
    <t>Name</t>
  </si>
  <si>
    <t>Variable IDC Rate</t>
  </si>
  <si>
    <t>Variable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</si>
</sst>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%"/>
    <numFmt numFmtId="166" formatCode="_(* #,##0_);_(* \(#,##0\);_(* &quot;-&quot;??_);_(@_)"/>
    <numFmt numFmtId="167" formatCode="_(&quot;$&quot;* #,##0_);_(&quot;$&quot;* \(#,##0\);_(&quot;$&quot;* &quot;-&quot;??_);_(@_)"/>
  </numFmts>
  <fonts count="50">
    <font>
      <sz val="10"/>
      <name val="Arial"/>
    </font>
    <font>
      <sz val="10"/>
      <name val="Arial"/>
    </font>
    <font>
      <sz val="8"/>
      <name val="Arial"/>
    </font>
    <font>
      <b/>
      <sz val="14"/>
      <name val="Arial"/>
      <family val="2"/>
    </font>
    <font>
      <b/>
      <sz val="10"/>
      <name val="Arial"/>
      <family val="2"/>
    </font>
    <font>
      <sz val="9"/>
      <name val="Arial"/>
    </font>
    <font>
      <sz val="10"/>
      <color indexed="10"/>
      <name val="Arial"/>
    </font>
    <font>
      <b/>
      <sz val="10"/>
      <color indexed="10"/>
      <name val="Arial"/>
      <family val="2"/>
    </font>
    <font>
      <sz val="10"/>
      <color indexed="10"/>
      <name val="Arial"/>
    </font>
    <font>
      <b/>
      <i/>
      <sz val="10"/>
      <color indexed="10"/>
      <name val="Arial"/>
      <family val="2"/>
    </font>
    <font>
      <sz val="10"/>
      <color indexed="8"/>
      <name val="Geneva"/>
    </font>
    <font>
      <b/>
      <sz val="16"/>
      <color indexed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indexed="8"/>
      <name val="Arial"/>
      <family val="2"/>
    </font>
    <font>
      <sz val="10"/>
      <name val="Arial"/>
    </font>
    <font>
      <sz val="10"/>
      <color indexed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u/>
      <sz val="9"/>
      <name val="Arial"/>
    </font>
    <font>
      <sz val="9"/>
      <name val="Arial"/>
    </font>
    <font>
      <b/>
      <sz val="9"/>
      <color indexed="12"/>
      <name val="Arial"/>
      <family val="2"/>
    </font>
    <font>
      <sz val="9"/>
      <color indexed="10"/>
      <name val="Arial"/>
      <family val="2"/>
    </font>
    <font>
      <b/>
      <sz val="9"/>
      <color indexed="8"/>
      <name val="Arial"/>
      <family val="2"/>
    </font>
    <font>
      <b/>
      <u/>
      <sz val="12"/>
      <name val="Arial"/>
      <family val="2"/>
    </font>
    <font>
      <b/>
      <u/>
      <sz val="12"/>
      <color indexed="8"/>
      <name val="Arial"/>
      <family val="2"/>
    </font>
    <font>
      <b/>
      <i/>
      <sz val="9"/>
      <color indexed="12"/>
      <name val="Arial"/>
      <family val="2"/>
    </font>
    <font>
      <i/>
      <sz val="9"/>
      <name val="Arial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i/>
      <sz val="11"/>
      <color indexed="10"/>
      <name val="Arial"/>
      <family val="2"/>
    </font>
    <font>
      <sz val="11"/>
      <color indexed="10"/>
      <name val="Arial"/>
      <family val="2"/>
    </font>
    <font>
      <sz val="10"/>
      <name val="Arial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b/>
      <sz val="10"/>
      <color indexed="61"/>
      <name val="Arial"/>
      <family val="2"/>
    </font>
    <font>
      <b/>
      <sz val="9"/>
      <color indexed="10"/>
      <name val="Arial"/>
      <family val="2"/>
    </font>
    <font>
      <sz val="8"/>
      <name val="Verdana"/>
    </font>
    <font>
      <b/>
      <sz val="10"/>
      <name val="Helv"/>
    </font>
    <font>
      <sz val="10"/>
      <color indexed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b/>
      <sz val="10"/>
      <color rgb="FF7030A0"/>
      <name val="Arial"/>
      <family val="2"/>
    </font>
    <font>
      <b/>
      <u/>
      <sz val="8"/>
      <name val="Arial"/>
      <family val="2"/>
    </font>
    <font>
      <sz val="10"/>
      <color theme="0"/>
      <name val="Arial"/>
      <family val="2"/>
    </font>
    <font>
      <b/>
      <u/>
      <sz val="12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/>
  </cellStyleXfs>
  <cellXfs count="455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/>
    <xf numFmtId="0" fontId="0" fillId="0" borderId="0" xfId="0" applyBorder="1" applyAlignment="1">
      <alignment horizontal="right"/>
    </xf>
    <xf numFmtId="0" fontId="4" fillId="0" borderId="1" xfId="0" applyFont="1" applyBorder="1"/>
    <xf numFmtId="0" fontId="4" fillId="0" borderId="0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right"/>
    </xf>
    <xf numFmtId="0" fontId="5" fillId="0" borderId="0" xfId="0" applyFont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5" fillId="0" borderId="16" xfId="0" applyFont="1" applyBorder="1"/>
    <xf numFmtId="0" fontId="5" fillId="0" borderId="16" xfId="0" applyFont="1" applyBorder="1" applyAlignment="1">
      <alignment horizontal="right"/>
    </xf>
    <xf numFmtId="0" fontId="0" fillId="0" borderId="17" xfId="0" applyBorder="1"/>
    <xf numFmtId="0" fontId="5" fillId="0" borderId="11" xfId="0" applyFont="1" applyBorder="1"/>
    <xf numFmtId="0" fontId="2" fillId="0" borderId="13" xfId="0" applyFont="1" applyBorder="1"/>
    <xf numFmtId="0" fontId="0" fillId="0" borderId="18" xfId="0" applyBorder="1"/>
    <xf numFmtId="0" fontId="0" fillId="0" borderId="19" xfId="0" applyBorder="1"/>
    <xf numFmtId="0" fontId="0" fillId="0" borderId="0" xfId="0" applyAlignment="1">
      <alignment horizontal="center"/>
    </xf>
    <xf numFmtId="14" fontId="0" fillId="0" borderId="9" xfId="0" applyNumberFormat="1" applyBorder="1"/>
    <xf numFmtId="0" fontId="7" fillId="0" borderId="0" xfId="0" applyFont="1" applyBorder="1" applyAlignment="1">
      <alignment horizontal="right"/>
    </xf>
    <xf numFmtId="3" fontId="0" fillId="0" borderId="0" xfId="0" applyNumberFormat="1" applyAlignment="1">
      <alignment horizontal="center"/>
    </xf>
    <xf numFmtId="164" fontId="11" fillId="0" borderId="0" xfId="0" applyNumberFormat="1" applyFont="1" applyAlignment="1">
      <alignment horizontal="left"/>
    </xf>
    <xf numFmtId="164" fontId="12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/>
    </xf>
    <xf numFmtId="164" fontId="14" fillId="0" borderId="0" xfId="3" applyNumberFormat="1" applyFont="1" applyAlignment="1">
      <alignment horizontal="center"/>
    </xf>
    <xf numFmtId="164" fontId="14" fillId="0" borderId="20" xfId="3" applyNumberFormat="1" applyFont="1" applyBorder="1" applyAlignment="1">
      <alignment horizontal="center"/>
    </xf>
    <xf numFmtId="164" fontId="14" fillId="0" borderId="21" xfId="3" applyNumberFormat="1" applyFont="1" applyBorder="1" applyAlignment="1">
      <alignment horizontal="center"/>
    </xf>
    <xf numFmtId="164" fontId="14" fillId="0" borderId="22" xfId="3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64" fontId="14" fillId="0" borderId="23" xfId="3" applyNumberFormat="1" applyFont="1" applyBorder="1" applyAlignment="1">
      <alignment horizontal="center"/>
    </xf>
    <xf numFmtId="164" fontId="15" fillId="0" borderId="0" xfId="0" applyNumberFormat="1" applyFont="1" applyAlignment="1">
      <alignment horizontal="center"/>
    </xf>
    <xf numFmtId="164" fontId="14" fillId="0" borderId="25" xfId="3" applyNumberFormat="1" applyFont="1" applyBorder="1" applyAlignment="1">
      <alignment horizontal="center"/>
    </xf>
    <xf numFmtId="164" fontId="4" fillId="0" borderId="25" xfId="3" applyNumberFormat="1" applyFont="1" applyBorder="1" applyAlignment="1">
      <alignment horizontal="center"/>
    </xf>
    <xf numFmtId="164" fontId="4" fillId="0" borderId="25" xfId="0" applyNumberFormat="1" applyFont="1" applyBorder="1" applyAlignment="1">
      <alignment horizontal="center"/>
    </xf>
    <xf numFmtId="164" fontId="14" fillId="0" borderId="28" xfId="3" applyNumberFormat="1" applyFont="1" applyBorder="1" applyAlignment="1">
      <alignment horizontal="center" vertical="center"/>
    </xf>
    <xf numFmtId="164" fontId="4" fillId="0" borderId="29" xfId="0" applyNumberFormat="1" applyFont="1" applyBorder="1" applyAlignment="1">
      <alignment horizontal="center"/>
    </xf>
    <xf numFmtId="164" fontId="16" fillId="0" borderId="30" xfId="3" applyNumberFormat="1" applyFont="1" applyBorder="1" applyAlignment="1">
      <alignment horizontal="center"/>
    </xf>
    <xf numFmtId="164" fontId="16" fillId="0" borderId="31" xfId="3" applyNumberFormat="1" applyFont="1" applyBorder="1" applyAlignment="1">
      <alignment horizontal="center"/>
    </xf>
    <xf numFmtId="164" fontId="16" fillId="0" borderId="32" xfId="3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/>
    </xf>
    <xf numFmtId="164" fontId="15" fillId="0" borderId="33" xfId="0" applyNumberFormat="1" applyFont="1" applyBorder="1" applyAlignment="1">
      <alignment horizontal="center"/>
    </xf>
    <xf numFmtId="164" fontId="15" fillId="0" borderId="4" xfId="0" applyNumberFormat="1" applyFont="1" applyBorder="1" applyAlignment="1">
      <alignment horizontal="center"/>
    </xf>
    <xf numFmtId="164" fontId="15" fillId="0" borderId="34" xfId="0" applyNumberFormat="1" applyFont="1" applyBorder="1" applyAlignment="1">
      <alignment horizontal="center"/>
    </xf>
    <xf numFmtId="164" fontId="15" fillId="0" borderId="35" xfId="0" applyNumberFormat="1" applyFont="1" applyBorder="1" applyAlignment="1">
      <alignment horizontal="center"/>
    </xf>
    <xf numFmtId="164" fontId="15" fillId="0" borderId="0" xfId="0" applyNumberFormat="1" applyFont="1" applyBorder="1" applyAlignment="1">
      <alignment horizontal="center"/>
    </xf>
    <xf numFmtId="0" fontId="0" fillId="0" borderId="0" xfId="0" applyFill="1" applyBorder="1"/>
    <xf numFmtId="0" fontId="4" fillId="0" borderId="0" xfId="0" applyFont="1"/>
    <xf numFmtId="164" fontId="0" fillId="0" borderId="9" xfId="0" applyNumberFormat="1" applyBorder="1" applyAlignment="1">
      <alignment horizontal="right"/>
    </xf>
    <xf numFmtId="164" fontId="0" fillId="0" borderId="0" xfId="0" applyNumberFormat="1" applyBorder="1" applyAlignment="1">
      <alignment horizontal="center"/>
    </xf>
    <xf numFmtId="14" fontId="0" fillId="0" borderId="0" xfId="0" applyNumberFormat="1" applyFill="1" applyBorder="1"/>
    <xf numFmtId="0" fontId="4" fillId="0" borderId="4" xfId="0" applyFont="1" applyBorder="1"/>
    <xf numFmtId="0" fontId="19" fillId="0" borderId="0" xfId="0" applyFont="1" applyBorder="1"/>
    <xf numFmtId="0" fontId="5" fillId="0" borderId="36" xfId="0" applyFont="1" applyBorder="1"/>
    <xf numFmtId="0" fontId="5" fillId="0" borderId="37" xfId="0" applyFont="1" applyBorder="1"/>
    <xf numFmtId="164" fontId="6" fillId="0" borderId="0" xfId="0" applyNumberFormat="1" applyFont="1" applyBorder="1" applyAlignment="1">
      <alignment horizontal="center"/>
    </xf>
    <xf numFmtId="164" fontId="6" fillId="0" borderId="14" xfId="0" applyNumberFormat="1" applyFon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0" fontId="5" fillId="0" borderId="13" xfId="0" applyFont="1" applyBorder="1"/>
    <xf numFmtId="164" fontId="6" fillId="0" borderId="13" xfId="0" applyNumberFormat="1" applyFon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right"/>
    </xf>
    <xf numFmtId="3" fontId="0" fillId="0" borderId="0" xfId="0" applyNumberFormat="1" applyFill="1" applyBorder="1"/>
    <xf numFmtId="0" fontId="8" fillId="0" borderId="0" xfId="0" applyFont="1" applyFill="1" applyBorder="1"/>
    <xf numFmtId="0" fontId="9" fillId="0" borderId="0" xfId="0" applyFont="1" applyFill="1" applyBorder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16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6" xfId="0" applyBorder="1" applyAlignment="1">
      <alignment horizontal="right"/>
    </xf>
    <xf numFmtId="0" fontId="5" fillId="0" borderId="3" xfId="0" applyFont="1" applyBorder="1" applyAlignment="1">
      <alignment horizontal="right"/>
    </xf>
    <xf numFmtId="0" fontId="18" fillId="0" borderId="0" xfId="0" applyFont="1" applyBorder="1"/>
    <xf numFmtId="0" fontId="17" fillId="0" borderId="0" xfId="0" applyFont="1" applyBorder="1"/>
    <xf numFmtId="0" fontId="20" fillId="0" borderId="0" xfId="0" applyFont="1"/>
    <xf numFmtId="0" fontId="20" fillId="0" borderId="0" xfId="0" applyFont="1" applyAlignment="1">
      <alignment wrapText="1"/>
    </xf>
    <xf numFmtId="9" fontId="20" fillId="0" borderId="0" xfId="0" applyNumberFormat="1" applyFont="1"/>
    <xf numFmtId="3" fontId="20" fillId="0" borderId="0" xfId="1" applyNumberFormat="1" applyFont="1"/>
    <xf numFmtId="3" fontId="20" fillId="0" borderId="0" xfId="0" applyNumberFormat="1" applyFont="1"/>
    <xf numFmtId="3" fontId="20" fillId="0" borderId="0" xfId="1" applyNumberFormat="1" applyFont="1" applyAlignment="1">
      <alignment horizontal="left"/>
    </xf>
    <xf numFmtId="0" fontId="17" fillId="0" borderId="0" xfId="0" applyFont="1" applyAlignment="1">
      <alignment horizontal="right"/>
    </xf>
    <xf numFmtId="0" fontId="20" fillId="0" borderId="0" xfId="0" applyFont="1" applyBorder="1"/>
    <xf numFmtId="0" fontId="20" fillId="0" borderId="0" xfId="0" applyFont="1" applyFill="1" applyBorder="1" applyAlignment="1">
      <alignment horizontal="left"/>
    </xf>
    <xf numFmtId="0" fontId="20" fillId="0" borderId="0" xfId="0" applyFont="1" applyFill="1" applyAlignment="1">
      <alignment horizontal="left"/>
    </xf>
    <xf numFmtId="3" fontId="20" fillId="0" borderId="0" xfId="0" applyNumberFormat="1" applyFont="1" applyBorder="1"/>
    <xf numFmtId="3" fontId="17" fillId="0" borderId="0" xfId="0" applyNumberFormat="1" applyFont="1" applyFill="1" applyBorder="1" applyAlignment="1">
      <alignment horizontal="right"/>
    </xf>
    <xf numFmtId="0" fontId="20" fillId="0" borderId="0" xfId="0" applyFont="1" applyFill="1" applyBorder="1"/>
    <xf numFmtId="3" fontId="20" fillId="0" borderId="0" xfId="1" applyNumberFormat="1" applyFont="1" applyFill="1" applyBorder="1"/>
    <xf numFmtId="9" fontId="20" fillId="0" borderId="0" xfId="0" applyNumberFormat="1" applyFont="1" applyFill="1" applyBorder="1"/>
    <xf numFmtId="0" fontId="17" fillId="0" borderId="0" xfId="0" applyFont="1" applyFill="1" applyBorder="1" applyAlignment="1">
      <alignment horizontal="center"/>
    </xf>
    <xf numFmtId="0" fontId="17" fillId="0" borderId="0" xfId="0" applyFont="1" applyFill="1" applyBorder="1"/>
    <xf numFmtId="0" fontId="17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right" wrapText="1"/>
    </xf>
    <xf numFmtId="3" fontId="17" fillId="0" borderId="0" xfId="0" applyNumberFormat="1" applyFont="1" applyFill="1" applyBorder="1" applyAlignment="1">
      <alignment horizontal="right" wrapText="1"/>
    </xf>
    <xf numFmtId="2" fontId="20" fillId="0" borderId="0" xfId="0" applyNumberFormat="1" applyFont="1" applyFill="1" applyBorder="1"/>
    <xf numFmtId="3" fontId="20" fillId="0" borderId="0" xfId="0" applyNumberFormat="1" applyFont="1" applyFill="1" applyBorder="1"/>
    <xf numFmtId="3" fontId="17" fillId="0" borderId="0" xfId="0" applyNumberFormat="1" applyFont="1" applyFill="1" applyBorder="1"/>
    <xf numFmtId="166" fontId="20" fillId="0" borderId="0" xfId="1" applyNumberFormat="1" applyFont="1" applyFill="1" applyBorder="1"/>
    <xf numFmtId="3" fontId="20" fillId="0" borderId="0" xfId="1" applyNumberFormat="1" applyFont="1" applyFill="1" applyBorder="1" applyAlignment="1">
      <alignment horizontal="left"/>
    </xf>
    <xf numFmtId="3" fontId="20" fillId="0" borderId="0" xfId="1" applyNumberFormat="1" applyFont="1" applyFill="1" applyBorder="1" applyAlignment="1">
      <alignment horizontal="right"/>
    </xf>
    <xf numFmtId="0" fontId="21" fillId="0" borderId="0" xfId="0" applyFont="1" applyBorder="1"/>
    <xf numFmtId="164" fontId="20" fillId="0" borderId="0" xfId="0" applyNumberFormat="1" applyFont="1"/>
    <xf numFmtId="164" fontId="20" fillId="0" borderId="0" xfId="1" applyNumberFormat="1" applyFont="1" applyBorder="1"/>
    <xf numFmtId="164" fontId="17" fillId="0" borderId="0" xfId="0" applyNumberFormat="1" applyFont="1"/>
    <xf numFmtId="0" fontId="3" fillId="0" borderId="0" xfId="0" applyFont="1" applyAlignment="1">
      <alignment horizontal="left"/>
    </xf>
    <xf numFmtId="164" fontId="20" fillId="0" borderId="0" xfId="0" applyNumberFormat="1" applyFont="1" applyBorder="1"/>
    <xf numFmtId="164" fontId="22" fillId="0" borderId="0" xfId="0" applyNumberFormat="1" applyFont="1" applyBorder="1"/>
    <xf numFmtId="0" fontId="22" fillId="0" borderId="0" xfId="0" applyFont="1"/>
    <xf numFmtId="164" fontId="17" fillId="0" borderId="0" xfId="0" applyNumberFormat="1" applyFont="1" applyBorder="1"/>
    <xf numFmtId="164" fontId="20" fillId="0" borderId="0" xfId="1" quotePrefix="1" applyNumberFormat="1" applyFont="1" applyBorder="1"/>
    <xf numFmtId="9" fontId="20" fillId="0" borderId="0" xfId="0" applyNumberFormat="1" applyFont="1" applyBorder="1"/>
    <xf numFmtId="0" fontId="27" fillId="0" borderId="0" xfId="0" applyFont="1"/>
    <xf numFmtId="164" fontId="20" fillId="0" borderId="40" xfId="0" applyNumberFormat="1" applyFont="1" applyBorder="1"/>
    <xf numFmtId="9" fontId="17" fillId="0" borderId="0" xfId="0" applyNumberFormat="1" applyFont="1" applyAlignment="1">
      <alignment horizontal="right"/>
    </xf>
    <xf numFmtId="164" fontId="20" fillId="0" borderId="0" xfId="1" applyNumberFormat="1" applyFont="1" applyBorder="1" applyAlignment="1">
      <alignment horizontal="right"/>
    </xf>
    <xf numFmtId="0" fontId="28" fillId="0" borderId="0" xfId="0" applyFont="1" applyBorder="1"/>
    <xf numFmtId="0" fontId="28" fillId="0" borderId="0" xfId="0" applyFont="1" applyBorder="1" applyAlignment="1">
      <alignment horizontal="right"/>
    </xf>
    <xf numFmtId="0" fontId="28" fillId="0" borderId="0" xfId="0" applyFont="1"/>
    <xf numFmtId="0" fontId="28" fillId="0" borderId="0" xfId="0" applyFont="1" applyFill="1" applyBorder="1"/>
    <xf numFmtId="0" fontId="29" fillId="0" borderId="0" xfId="0" applyFont="1" applyBorder="1" applyAlignment="1">
      <alignment horizontal="right"/>
    </xf>
    <xf numFmtId="3" fontId="28" fillId="0" borderId="0" xfId="0" applyNumberFormat="1" applyFont="1" applyFill="1" applyBorder="1"/>
    <xf numFmtId="0" fontId="30" fillId="0" borderId="0" xfId="0" applyFont="1"/>
    <xf numFmtId="3" fontId="30" fillId="0" borderId="0" xfId="0" applyNumberFormat="1" applyFont="1" applyFill="1" applyBorder="1"/>
    <xf numFmtId="0" fontId="28" fillId="0" borderId="0" xfId="0" applyFont="1" applyFill="1" applyBorder="1" applyAlignment="1">
      <alignment horizontal="right"/>
    </xf>
    <xf numFmtId="0" fontId="30" fillId="0" borderId="0" xfId="0" applyFont="1" applyBorder="1"/>
    <xf numFmtId="0" fontId="30" fillId="0" borderId="0" xfId="0" applyFont="1" applyFill="1" applyBorder="1"/>
    <xf numFmtId="0" fontId="31" fillId="0" borderId="0" xfId="0" applyFont="1" applyBorder="1"/>
    <xf numFmtId="0" fontId="31" fillId="0" borderId="0" xfId="0" applyFont="1"/>
    <xf numFmtId="0" fontId="31" fillId="0" borderId="0" xfId="0" applyFont="1" applyFill="1" applyBorder="1"/>
    <xf numFmtId="0" fontId="33" fillId="0" borderId="0" xfId="0" applyFont="1" applyBorder="1" applyAlignment="1">
      <alignment horizontal="right"/>
    </xf>
    <xf numFmtId="3" fontId="31" fillId="0" borderId="0" xfId="0" applyNumberFormat="1" applyFont="1" applyFill="1" applyBorder="1"/>
    <xf numFmtId="0" fontId="34" fillId="0" borderId="0" xfId="0" applyFont="1"/>
    <xf numFmtId="0" fontId="1" fillId="0" borderId="0" xfId="0" applyFont="1" applyBorder="1" applyAlignment="1">
      <alignment horizontal="right"/>
    </xf>
    <xf numFmtId="9" fontId="1" fillId="0" borderId="9" xfId="0" applyNumberFormat="1" applyFont="1" applyBorder="1" applyAlignment="1">
      <alignment horizontal="right"/>
    </xf>
    <xf numFmtId="0" fontId="1" fillId="0" borderId="0" xfId="0" applyFont="1" applyBorder="1"/>
    <xf numFmtId="0" fontId="35" fillId="0" borderId="0" xfId="0" applyFont="1" applyBorder="1"/>
    <xf numFmtId="164" fontId="35" fillId="0" borderId="9" xfId="0" applyNumberFormat="1" applyFont="1" applyBorder="1" applyAlignment="1">
      <alignment horizontal="right"/>
    </xf>
    <xf numFmtId="0" fontId="35" fillId="0" borderId="0" xfId="0" applyFont="1" applyBorder="1" applyAlignment="1">
      <alignment horizontal="right"/>
    </xf>
    <xf numFmtId="0" fontId="35" fillId="0" borderId="16" xfId="0" applyFont="1" applyBorder="1"/>
    <xf numFmtId="0" fontId="35" fillId="0" borderId="11" xfId="0" applyFont="1" applyBorder="1"/>
    <xf numFmtId="9" fontId="35" fillId="0" borderId="9" xfId="0" applyNumberFormat="1" applyFont="1" applyBorder="1" applyAlignment="1">
      <alignment horizontal="right"/>
    </xf>
    <xf numFmtId="0" fontId="1" fillId="0" borderId="5" xfId="0" applyFont="1" applyBorder="1"/>
    <xf numFmtId="0" fontId="1" fillId="0" borderId="14" xfId="0" applyFont="1" applyBorder="1"/>
    <xf numFmtId="14" fontId="1" fillId="0" borderId="9" xfId="0" applyNumberFormat="1" applyFont="1" applyBorder="1"/>
    <xf numFmtId="0" fontId="1" fillId="0" borderId="6" xfId="0" applyFont="1" applyBorder="1"/>
    <xf numFmtId="0" fontId="1" fillId="0" borderId="7" xfId="0" applyFont="1" applyBorder="1"/>
    <xf numFmtId="0" fontId="35" fillId="0" borderId="14" xfId="0" applyFont="1" applyBorder="1"/>
    <xf numFmtId="164" fontId="35" fillId="0" borderId="14" xfId="0" applyNumberFormat="1" applyFont="1" applyBorder="1" applyAlignment="1">
      <alignment horizontal="center"/>
    </xf>
    <xf numFmtId="0" fontId="35" fillId="0" borderId="16" xfId="0" applyFont="1" applyBorder="1" applyAlignment="1">
      <alignment horizontal="right"/>
    </xf>
    <xf numFmtId="0" fontId="35" fillId="0" borderId="17" xfId="0" applyFont="1" applyBorder="1"/>
    <xf numFmtId="0" fontId="35" fillId="0" borderId="11" xfId="0" applyFont="1" applyBorder="1" applyAlignment="1">
      <alignment horizontal="right"/>
    </xf>
    <xf numFmtId="0" fontId="35" fillId="0" borderId="12" xfId="0" applyFont="1" applyBorder="1"/>
    <xf numFmtId="0" fontId="35" fillId="0" borderId="3" xfId="0" applyFont="1" applyBorder="1"/>
    <xf numFmtId="9" fontId="35" fillId="0" borderId="9" xfId="0" applyNumberFormat="1" applyFont="1" applyBorder="1"/>
    <xf numFmtId="164" fontId="35" fillId="0" borderId="9" xfId="0" applyNumberFormat="1" applyFont="1" applyBorder="1"/>
    <xf numFmtId="0" fontId="35" fillId="0" borderId="7" xfId="0" applyFont="1" applyBorder="1"/>
    <xf numFmtId="0" fontId="35" fillId="0" borderId="5" xfId="0" applyFont="1" applyBorder="1"/>
    <xf numFmtId="0" fontId="35" fillId="0" borderId="2" xfId="0" applyFont="1" applyBorder="1"/>
    <xf numFmtId="0" fontId="35" fillId="0" borderId="3" xfId="0" applyFont="1" applyBorder="1" applyAlignment="1">
      <alignment horizontal="right"/>
    </xf>
    <xf numFmtId="0" fontId="35" fillId="0" borderId="5" xfId="0" applyFont="1" applyBorder="1" applyAlignment="1">
      <alignment horizontal="right"/>
    </xf>
    <xf numFmtId="0" fontId="35" fillId="0" borderId="8" xfId="0" applyFont="1" applyBorder="1"/>
    <xf numFmtId="0" fontId="35" fillId="0" borderId="6" xfId="0" applyFont="1" applyBorder="1"/>
    <xf numFmtId="0" fontId="35" fillId="0" borderId="7" xfId="0" applyFont="1" applyBorder="1" applyAlignment="1">
      <alignment horizontal="right"/>
    </xf>
    <xf numFmtId="14" fontId="35" fillId="0" borderId="9" xfId="0" applyNumberFormat="1" applyFont="1" applyBorder="1"/>
    <xf numFmtId="0" fontId="35" fillId="0" borderId="19" xfId="0" applyFont="1" applyBorder="1"/>
    <xf numFmtId="0" fontId="35" fillId="0" borderId="0" xfId="0" applyFont="1"/>
    <xf numFmtId="0" fontId="35" fillId="0" borderId="0" xfId="0" applyFont="1" applyAlignment="1">
      <alignment horizontal="right"/>
    </xf>
    <xf numFmtId="0" fontId="1" fillId="0" borderId="2" xfId="0" applyFont="1" applyBorder="1"/>
    <xf numFmtId="0" fontId="1" fillId="0" borderId="3" xfId="0" applyFont="1" applyBorder="1"/>
    <xf numFmtId="164" fontId="35" fillId="0" borderId="0" xfId="0" applyNumberFormat="1" applyFont="1" applyBorder="1" applyAlignment="1">
      <alignment horizontal="center"/>
    </xf>
    <xf numFmtId="0" fontId="35" fillId="0" borderId="0" xfId="0" applyFont="1" applyFill="1" applyBorder="1"/>
    <xf numFmtId="164" fontId="35" fillId="0" borderId="5" xfId="0" applyNumberFormat="1" applyFont="1" applyBorder="1" applyAlignment="1">
      <alignment horizontal="right"/>
    </xf>
    <xf numFmtId="14" fontId="35" fillId="0" borderId="0" xfId="0" applyNumberFormat="1" applyFont="1" applyFill="1" applyBorder="1"/>
    <xf numFmtId="164" fontId="35" fillId="0" borderId="7" xfId="0" applyNumberFormat="1" applyFont="1" applyBorder="1" applyAlignment="1">
      <alignment horizontal="right"/>
    </xf>
    <xf numFmtId="164" fontId="35" fillId="0" borderId="0" xfId="0" applyNumberFormat="1" applyFont="1" applyBorder="1" applyAlignment="1">
      <alignment horizontal="right"/>
    </xf>
    <xf numFmtId="9" fontId="35" fillId="0" borderId="0" xfId="0" applyNumberFormat="1" applyFont="1" applyBorder="1"/>
    <xf numFmtId="164" fontId="35" fillId="0" borderId="0" xfId="0" applyNumberFormat="1" applyFont="1" applyBorder="1"/>
    <xf numFmtId="0" fontId="35" fillId="0" borderId="36" xfId="0" applyFont="1" applyBorder="1"/>
    <xf numFmtId="0" fontId="35" fillId="0" borderId="37" xfId="0" applyFont="1" applyBorder="1"/>
    <xf numFmtId="164" fontId="4" fillId="0" borderId="9" xfId="0" applyNumberFormat="1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164" fontId="4" fillId="0" borderId="41" xfId="0" applyNumberFormat="1" applyFont="1" applyBorder="1" applyAlignment="1">
      <alignment horizontal="right"/>
    </xf>
    <xf numFmtId="164" fontId="4" fillId="0" borderId="0" xfId="0" applyNumberFormat="1" applyFont="1" applyBorder="1" applyAlignment="1">
      <alignment horizontal="right"/>
    </xf>
    <xf numFmtId="164" fontId="36" fillId="0" borderId="0" xfId="0" applyNumberFormat="1" applyFont="1"/>
    <xf numFmtId="164" fontId="37" fillId="0" borderId="0" xfId="0" applyNumberFormat="1" applyFont="1"/>
    <xf numFmtId="0" fontId="17" fillId="0" borderId="0" xfId="0" applyFont="1"/>
    <xf numFmtId="164" fontId="38" fillId="0" borderId="0" xfId="0" applyNumberFormat="1" applyFont="1"/>
    <xf numFmtId="0" fontId="32" fillId="0" borderId="0" xfId="0" applyFont="1" applyFill="1"/>
    <xf numFmtId="0" fontId="30" fillId="0" borderId="0" xfId="0" applyFont="1" applyFill="1"/>
    <xf numFmtId="0" fontId="29" fillId="0" borderId="0" xfId="0" applyFont="1" applyFill="1" applyBorder="1" applyAlignment="1">
      <alignment horizontal="right"/>
    </xf>
    <xf numFmtId="9" fontId="22" fillId="0" borderId="0" xfId="0" applyNumberFormat="1" applyFont="1" applyFill="1" applyBorder="1"/>
    <xf numFmtId="14" fontId="0" fillId="0" borderId="0" xfId="0" applyNumberFormat="1" applyBorder="1"/>
    <xf numFmtId="165" fontId="1" fillId="0" borderId="9" xfId="0" applyNumberFormat="1" applyFont="1" applyBorder="1" applyAlignment="1">
      <alignment horizontal="right"/>
    </xf>
    <xf numFmtId="165" fontId="35" fillId="0" borderId="9" xfId="0" applyNumberFormat="1" applyFont="1" applyBorder="1" applyAlignment="1">
      <alignment horizontal="right"/>
    </xf>
    <xf numFmtId="165" fontId="35" fillId="0" borderId="9" xfId="0" applyNumberFormat="1" applyFont="1" applyBorder="1"/>
    <xf numFmtId="15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/>
    <xf numFmtId="14" fontId="0" fillId="0" borderId="0" xfId="0" applyNumberFormat="1" applyAlignment="1">
      <alignment horizontal="center"/>
    </xf>
    <xf numFmtId="15" fontId="6" fillId="0" borderId="0" xfId="0" applyNumberFormat="1" applyFont="1" applyAlignment="1">
      <alignment horizontal="right"/>
    </xf>
    <xf numFmtId="164" fontId="12" fillId="0" borderId="0" xfId="0" applyNumberFormat="1" applyFont="1" applyAlignment="1">
      <alignment horizontal="left"/>
    </xf>
    <xf numFmtId="15" fontId="42" fillId="0" borderId="0" xfId="0" applyNumberFormat="1" applyFont="1" applyAlignment="1">
      <alignment horizontal="right"/>
    </xf>
    <xf numFmtId="164" fontId="15" fillId="0" borderId="44" xfId="0" applyNumberFormat="1" applyFont="1" applyBorder="1" applyAlignment="1">
      <alignment horizontal="center"/>
    </xf>
    <xf numFmtId="164" fontId="43" fillId="0" borderId="0" xfId="0" applyNumberFormat="1" applyFont="1" applyAlignment="1">
      <alignment horizontal="center"/>
    </xf>
    <xf numFmtId="0" fontId="44" fillId="0" borderId="0" xfId="0" applyFont="1"/>
    <xf numFmtId="164" fontId="4" fillId="0" borderId="45" xfId="0" applyNumberFormat="1" applyFont="1" applyBorder="1" applyAlignment="1">
      <alignment horizontal="center"/>
    </xf>
    <xf numFmtId="164" fontId="43" fillId="0" borderId="44" xfId="0" applyNumberFormat="1" applyFont="1" applyBorder="1" applyAlignment="1">
      <alignment horizontal="center"/>
    </xf>
    <xf numFmtId="164" fontId="15" fillId="0" borderId="45" xfId="0" applyNumberFormat="1" applyFont="1" applyBorder="1" applyAlignment="1">
      <alignment horizontal="center"/>
    </xf>
    <xf numFmtId="164" fontId="43" fillId="0" borderId="45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164" fontId="15" fillId="0" borderId="24" xfId="0" applyNumberFormat="1" applyFont="1" applyBorder="1" applyAlignment="1">
      <alignment horizontal="center"/>
    </xf>
    <xf numFmtId="164" fontId="15" fillId="0" borderId="46" xfId="0" applyNumberFormat="1" applyFont="1" applyBorder="1" applyAlignment="1">
      <alignment horizontal="center"/>
    </xf>
    <xf numFmtId="164" fontId="14" fillId="0" borderId="48" xfId="3" applyNumberFormat="1" applyFont="1" applyBorder="1" applyAlignment="1">
      <alignment horizontal="center" vertical="center"/>
    </xf>
    <xf numFmtId="164" fontId="14" fillId="0" borderId="49" xfId="3" applyNumberFormat="1" applyFont="1" applyBorder="1" applyAlignment="1">
      <alignment horizontal="center"/>
    </xf>
    <xf numFmtId="164" fontId="4" fillId="0" borderId="23" xfId="3" applyNumberFormat="1" applyFont="1" applyBorder="1" applyAlignment="1">
      <alignment horizontal="center"/>
    </xf>
    <xf numFmtId="164" fontId="43" fillId="0" borderId="14" xfId="3" applyNumberFormat="1" applyFont="1" applyFill="1" applyBorder="1" applyAlignment="1">
      <alignment horizontal="center"/>
    </xf>
    <xf numFmtId="5" fontId="0" fillId="0" borderId="14" xfId="2" applyNumberFormat="1" applyFont="1" applyBorder="1" applyAlignment="1">
      <alignment horizontal="center"/>
    </xf>
    <xf numFmtId="167" fontId="0" fillId="0" borderId="14" xfId="2" applyNumberFormat="1" applyFont="1" applyBorder="1"/>
    <xf numFmtId="164" fontId="0" fillId="0" borderId="14" xfId="2" applyNumberFormat="1" applyFont="1" applyBorder="1" applyAlignment="1">
      <alignment horizontal="center"/>
    </xf>
    <xf numFmtId="167" fontId="0" fillId="0" borderId="51" xfId="2" applyNumberFormat="1" applyFont="1" applyBorder="1"/>
    <xf numFmtId="164" fontId="0" fillId="0" borderId="51" xfId="2" applyNumberFormat="1" applyFont="1" applyBorder="1" applyAlignment="1">
      <alignment horizontal="center"/>
    </xf>
    <xf numFmtId="164" fontId="15" fillId="0" borderId="52" xfId="0" applyNumberFormat="1" applyFont="1" applyBorder="1" applyAlignment="1">
      <alignment horizontal="center"/>
    </xf>
    <xf numFmtId="164" fontId="43" fillId="0" borderId="52" xfId="0" applyNumberFormat="1" applyFont="1" applyBorder="1" applyAlignment="1">
      <alignment horizontal="center"/>
    </xf>
    <xf numFmtId="0" fontId="28" fillId="0" borderId="0" xfId="0" applyFont="1" applyFill="1"/>
    <xf numFmtId="164" fontId="44" fillId="0" borderId="0" xfId="0" applyNumberFormat="1" applyFont="1" applyBorder="1"/>
    <xf numFmtId="164" fontId="46" fillId="0" borderId="9" xfId="0" applyNumberFormat="1" applyFont="1" applyBorder="1"/>
    <xf numFmtId="164" fontId="23" fillId="0" borderId="0" xfId="0" applyNumberFormat="1" applyFont="1" applyBorder="1"/>
    <xf numFmtId="164" fontId="17" fillId="0" borderId="0" xfId="1" applyNumberFormat="1" applyFont="1" applyBorder="1"/>
    <xf numFmtId="164" fontId="28" fillId="4" borderId="9" xfId="1" applyNumberFormat="1" applyFont="1" applyFill="1" applyBorder="1"/>
    <xf numFmtId="164" fontId="30" fillId="4" borderId="9" xfId="0" applyNumberFormat="1" applyFont="1" applyFill="1" applyBorder="1"/>
    <xf numFmtId="164" fontId="20" fillId="0" borderId="9" xfId="0" applyNumberFormat="1" applyFont="1" applyBorder="1"/>
    <xf numFmtId="164" fontId="17" fillId="0" borderId="9" xfId="0" applyNumberFormat="1" applyFont="1" applyBorder="1"/>
    <xf numFmtId="0" fontId="26" fillId="0" borderId="53" xfId="0" applyFont="1" applyBorder="1"/>
    <xf numFmtId="0" fontId="20" fillId="0" borderId="11" xfId="0" applyFont="1" applyBorder="1"/>
    <xf numFmtId="164" fontId="20" fillId="0" borderId="11" xfId="1" applyNumberFormat="1" applyFont="1" applyBorder="1"/>
    <xf numFmtId="164" fontId="20" fillId="0" borderId="12" xfId="0" applyNumberFormat="1" applyFont="1" applyBorder="1"/>
    <xf numFmtId="0" fontId="44" fillId="0" borderId="13" xfId="0" applyFont="1" applyBorder="1"/>
    <xf numFmtId="164" fontId="20" fillId="0" borderId="14" xfId="0" applyNumberFormat="1" applyFont="1" applyBorder="1"/>
    <xf numFmtId="0" fontId="20" fillId="0" borderId="13" xfId="0" applyFont="1" applyBorder="1"/>
    <xf numFmtId="164" fontId="20" fillId="0" borderId="56" xfId="0" applyNumberFormat="1" applyFont="1" applyBorder="1"/>
    <xf numFmtId="0" fontId="20" fillId="0" borderId="15" xfId="0" applyFont="1" applyBorder="1"/>
    <xf numFmtId="0" fontId="20" fillId="0" borderId="16" xfId="0" applyFont="1" applyBorder="1"/>
    <xf numFmtId="164" fontId="17" fillId="0" borderId="16" xfId="0" applyNumberFormat="1" applyFont="1" applyBorder="1"/>
    <xf numFmtId="0" fontId="24" fillId="0" borderId="10" xfId="0" applyFont="1" applyBorder="1"/>
    <xf numFmtId="166" fontId="20" fillId="0" borderId="11" xfId="1" applyNumberFormat="1" applyFont="1" applyBorder="1"/>
    <xf numFmtId="0" fontId="21" fillId="0" borderId="57" xfId="0" applyFont="1" applyBorder="1" applyAlignment="1">
      <alignment horizontal="center" vertical="center" wrapText="1"/>
    </xf>
    <xf numFmtId="166" fontId="20" fillId="0" borderId="11" xfId="0" applyNumberFormat="1" applyFont="1" applyBorder="1"/>
    <xf numFmtId="43" fontId="20" fillId="0" borderId="11" xfId="0" applyNumberFormat="1" applyFont="1" applyBorder="1"/>
    <xf numFmtId="0" fontId="20" fillId="0" borderId="12" xfId="0" applyFont="1" applyBorder="1"/>
    <xf numFmtId="3" fontId="20" fillId="0" borderId="0" xfId="1" applyNumberFormat="1" applyFont="1" applyBorder="1" applyAlignment="1">
      <alignment horizontal="left"/>
    </xf>
    <xf numFmtId="3" fontId="20" fillId="0" borderId="16" xfId="1" applyNumberFormat="1" applyFont="1" applyBorder="1" applyAlignment="1">
      <alignment horizontal="left"/>
    </xf>
    <xf numFmtId="3" fontId="20" fillId="0" borderId="16" xfId="0" applyNumberFormat="1" applyFont="1" applyBorder="1"/>
    <xf numFmtId="164" fontId="23" fillId="0" borderId="59" xfId="0" applyNumberFormat="1" applyFont="1" applyBorder="1"/>
    <xf numFmtId="164" fontId="23" fillId="0" borderId="60" xfId="0" applyNumberFormat="1" applyFont="1" applyBorder="1"/>
    <xf numFmtId="0" fontId="20" fillId="0" borderId="10" xfId="0" applyFont="1" applyBorder="1"/>
    <xf numFmtId="0" fontId="17" fillId="0" borderId="11" xfId="0" applyFont="1" applyBorder="1" applyAlignment="1">
      <alignment horizontal="right"/>
    </xf>
    <xf numFmtId="164" fontId="17" fillId="0" borderId="11" xfId="0" applyNumberFormat="1" applyFont="1" applyBorder="1"/>
    <xf numFmtId="164" fontId="17" fillId="0" borderId="12" xfId="0" applyNumberFormat="1" applyFont="1" applyBorder="1"/>
    <xf numFmtId="0" fontId="17" fillId="0" borderId="16" xfId="0" applyFont="1" applyBorder="1" applyAlignment="1">
      <alignment horizontal="right"/>
    </xf>
    <xf numFmtId="164" fontId="17" fillId="0" borderId="17" xfId="0" applyNumberFormat="1" applyFont="1" applyBorder="1"/>
    <xf numFmtId="0" fontId="20" fillId="0" borderId="45" xfId="0" applyFont="1" applyBorder="1"/>
    <xf numFmtId="0" fontId="20" fillId="0" borderId="46" xfId="0" applyFont="1" applyBorder="1"/>
    <xf numFmtId="0" fontId="17" fillId="0" borderId="46" xfId="0" applyFont="1" applyBorder="1" applyAlignment="1">
      <alignment horizontal="right"/>
    </xf>
    <xf numFmtId="164" fontId="37" fillId="0" borderId="46" xfId="0" applyNumberFormat="1" applyFont="1" applyBorder="1"/>
    <xf numFmtId="164" fontId="20" fillId="0" borderId="46" xfId="0" applyNumberFormat="1" applyFont="1" applyBorder="1"/>
    <xf numFmtId="0" fontId="17" fillId="0" borderId="46" xfId="0" applyFont="1" applyBorder="1"/>
    <xf numFmtId="164" fontId="38" fillId="0" borderId="46" xfId="0" applyNumberFormat="1" applyFont="1" applyBorder="1"/>
    <xf numFmtId="164" fontId="17" fillId="0" borderId="51" xfId="0" applyNumberFormat="1" applyFont="1" applyBorder="1"/>
    <xf numFmtId="164" fontId="37" fillId="0" borderId="11" xfId="0" applyNumberFormat="1" applyFont="1" applyBorder="1"/>
    <xf numFmtId="164" fontId="20" fillId="0" borderId="11" xfId="0" applyNumberFormat="1" applyFont="1" applyBorder="1"/>
    <xf numFmtId="0" fontId="17" fillId="0" borderId="11" xfId="0" applyFont="1" applyBorder="1"/>
    <xf numFmtId="164" fontId="38" fillId="0" borderId="11" xfId="0" applyNumberFormat="1" applyFont="1" applyBorder="1"/>
    <xf numFmtId="0" fontId="24" fillId="0" borderId="15" xfId="0" applyFont="1" applyBorder="1"/>
    <xf numFmtId="164" fontId="46" fillId="0" borderId="62" xfId="0" applyNumberFormat="1" applyFont="1" applyBorder="1"/>
    <xf numFmtId="164" fontId="46" fillId="0" borderId="63" xfId="0" applyNumberFormat="1" applyFont="1" applyBorder="1"/>
    <xf numFmtId="0" fontId="17" fillId="0" borderId="11" xfId="0" applyFont="1" applyFill="1" applyBorder="1"/>
    <xf numFmtId="0" fontId="30" fillId="0" borderId="13" xfId="0" applyFont="1" applyFill="1" applyBorder="1"/>
    <xf numFmtId="164" fontId="28" fillId="0" borderId="64" xfId="1" applyNumberFormat="1" applyFont="1" applyFill="1" applyBorder="1"/>
    <xf numFmtId="0" fontId="30" fillId="0" borderId="13" xfId="0" applyFont="1" applyBorder="1"/>
    <xf numFmtId="164" fontId="30" fillId="0" borderId="64" xfId="0" applyNumberFormat="1" applyFont="1" applyBorder="1"/>
    <xf numFmtId="0" fontId="28" fillId="0" borderId="15" xfId="0" applyFont="1" applyBorder="1"/>
    <xf numFmtId="0" fontId="28" fillId="0" borderId="16" xfId="0" applyFont="1" applyBorder="1" applyAlignment="1">
      <alignment horizontal="right"/>
    </xf>
    <xf numFmtId="164" fontId="28" fillId="4" borderId="62" xfId="0" applyNumberFormat="1" applyFont="1" applyFill="1" applyBorder="1"/>
    <xf numFmtId="164" fontId="28" fillId="0" borderId="63" xfId="0" applyNumberFormat="1" applyFont="1" applyBorder="1"/>
    <xf numFmtId="0" fontId="25" fillId="0" borderId="10" xfId="0" applyFont="1" applyBorder="1"/>
    <xf numFmtId="3" fontId="20" fillId="0" borderId="11" xfId="1" applyNumberFormat="1" applyFont="1" applyBorder="1" applyAlignment="1">
      <alignment horizontal="left"/>
    </xf>
    <xf numFmtId="3" fontId="20" fillId="0" borderId="11" xfId="0" applyNumberFormat="1" applyFont="1" applyBorder="1"/>
    <xf numFmtId="164" fontId="22" fillId="0" borderId="11" xfId="0" applyNumberFormat="1" applyFont="1" applyBorder="1"/>
    <xf numFmtId="164" fontId="20" fillId="0" borderId="11" xfId="1" quotePrefix="1" applyNumberFormat="1" applyFont="1" applyBorder="1"/>
    <xf numFmtId="164" fontId="46" fillId="0" borderId="64" xfId="0" applyNumberFormat="1" applyFont="1" applyBorder="1"/>
    <xf numFmtId="164" fontId="20" fillId="0" borderId="64" xfId="0" applyNumberFormat="1" applyFont="1" applyBorder="1"/>
    <xf numFmtId="164" fontId="23" fillId="0" borderId="62" xfId="0" applyNumberFormat="1" applyFont="1" applyBorder="1"/>
    <xf numFmtId="164" fontId="17" fillId="0" borderId="63" xfId="0" applyNumberFormat="1" applyFont="1" applyBorder="1"/>
    <xf numFmtId="0" fontId="17" fillId="0" borderId="45" xfId="0" applyFont="1" applyBorder="1"/>
    <xf numFmtId="167" fontId="20" fillId="0" borderId="46" xfId="2" applyNumberFormat="1" applyFont="1" applyBorder="1"/>
    <xf numFmtId="3" fontId="20" fillId="0" borderId="46" xfId="0" applyNumberFormat="1" applyFont="1" applyBorder="1"/>
    <xf numFmtId="164" fontId="17" fillId="0" borderId="21" xfId="1" applyNumberFormat="1" applyFont="1" applyBorder="1"/>
    <xf numFmtId="164" fontId="17" fillId="0" borderId="22" xfId="0" applyNumberFormat="1" applyFont="1" applyBorder="1"/>
    <xf numFmtId="0" fontId="31" fillId="0" borderId="45" xfId="0" applyFont="1" applyBorder="1"/>
    <xf numFmtId="0" fontId="32" fillId="0" borderId="46" xfId="0" applyFont="1" applyBorder="1" applyAlignment="1">
      <alignment horizontal="right"/>
    </xf>
    <xf numFmtId="164" fontId="31" fillId="4" borderId="21" xfId="0" applyNumberFormat="1" applyFont="1" applyFill="1" applyBorder="1"/>
    <xf numFmtId="164" fontId="31" fillId="0" borderId="22" xfId="0" applyNumberFormat="1" applyFont="1" applyBorder="1"/>
    <xf numFmtId="0" fontId="28" fillId="0" borderId="45" xfId="0" applyFont="1" applyBorder="1" applyAlignment="1">
      <alignment horizontal="right"/>
    </xf>
    <xf numFmtId="165" fontId="28" fillId="0" borderId="46" xfId="0" applyNumberFormat="1" applyFont="1" applyBorder="1" applyAlignment="1">
      <alignment horizontal="right"/>
    </xf>
    <xf numFmtId="164" fontId="30" fillId="4" borderId="21" xfId="1" applyNumberFormat="1" applyFont="1" applyFill="1" applyBorder="1" applyAlignment="1">
      <alignment horizontal="right"/>
    </xf>
    <xf numFmtId="164" fontId="30" fillId="0" borderId="22" xfId="0" applyNumberFormat="1" applyFont="1" applyBorder="1"/>
    <xf numFmtId="164" fontId="28" fillId="4" borderId="21" xfId="0" applyNumberFormat="1" applyFont="1" applyFill="1" applyBorder="1"/>
    <xf numFmtId="0" fontId="17" fillId="0" borderId="10" xfId="0" applyFont="1" applyBorder="1" applyAlignment="1">
      <alignment horizontal="center" wrapText="1"/>
    </xf>
    <xf numFmtId="0" fontId="17" fillId="0" borderId="11" xfId="0" applyFont="1" applyBorder="1" applyAlignment="1">
      <alignment horizontal="center" wrapText="1"/>
    </xf>
    <xf numFmtId="3" fontId="17" fillId="0" borderId="11" xfId="0" applyNumberFormat="1" applyFont="1" applyBorder="1" applyAlignment="1">
      <alignment horizontal="center" wrapText="1"/>
    </xf>
    <xf numFmtId="3" fontId="17" fillId="0" borderId="12" xfId="0" applyNumberFormat="1" applyFont="1" applyFill="1" applyBorder="1" applyAlignment="1">
      <alignment horizontal="center" wrapText="1"/>
    </xf>
    <xf numFmtId="0" fontId="20" fillId="0" borderId="9" xfId="0" applyFont="1" applyBorder="1"/>
    <xf numFmtId="2" fontId="20" fillId="0" borderId="9" xfId="0" applyNumberFormat="1" applyFont="1" applyBorder="1"/>
    <xf numFmtId="164" fontId="22" fillId="0" borderId="9" xfId="1" applyNumberFormat="1" applyFont="1" applyFill="1" applyBorder="1"/>
    <xf numFmtId="164" fontId="20" fillId="0" borderId="9" xfId="1" applyNumberFormat="1" applyFont="1" applyBorder="1"/>
    <xf numFmtId="9" fontId="20" fillId="0" borderId="9" xfId="0" applyNumberFormat="1" applyFont="1" applyBorder="1"/>
    <xf numFmtId="0" fontId="21" fillId="0" borderId="65" xfId="0" applyFont="1" applyBorder="1" applyAlignment="1">
      <alignment horizontal="center" vertical="center" wrapText="1"/>
    </xf>
    <xf numFmtId="9" fontId="39" fillId="3" borderId="66" xfId="0" applyNumberFormat="1" applyFont="1" applyFill="1" applyBorder="1" applyAlignment="1">
      <alignment horizontal="center" vertical="center"/>
    </xf>
    <xf numFmtId="9" fontId="39" fillId="0" borderId="11" xfId="0" applyNumberFormat="1" applyFont="1" applyFill="1" applyBorder="1" applyAlignment="1">
      <alignment horizontal="center" vertical="center"/>
    </xf>
    <xf numFmtId="0" fontId="20" fillId="0" borderId="67" xfId="0" applyFont="1" applyBorder="1"/>
    <xf numFmtId="164" fontId="17" fillId="0" borderId="64" xfId="0" applyNumberFormat="1" applyFont="1" applyBorder="1"/>
    <xf numFmtId="0" fontId="20" fillId="0" borderId="68" xfId="0" applyFont="1" applyBorder="1"/>
    <xf numFmtId="0" fontId="20" fillId="0" borderId="62" xfId="0" applyFont="1" applyBorder="1"/>
    <xf numFmtId="9" fontId="20" fillId="0" borderId="62" xfId="0" applyNumberFormat="1" applyFont="1" applyBorder="1"/>
    <xf numFmtId="164" fontId="20" fillId="0" borderId="62" xfId="0" applyNumberFormat="1" applyFont="1" applyBorder="1"/>
    <xf numFmtId="164" fontId="17" fillId="0" borderId="62" xfId="0" applyNumberFormat="1" applyFont="1" applyBorder="1"/>
    <xf numFmtId="3" fontId="44" fillId="0" borderId="46" xfId="1" applyNumberFormat="1" applyFont="1" applyBorder="1" applyAlignment="1">
      <alignment horizontal="left"/>
    </xf>
    <xf numFmtId="164" fontId="23" fillId="0" borderId="69" xfId="0" applyNumberFormat="1" applyFont="1" applyBorder="1"/>
    <xf numFmtId="3" fontId="44" fillId="0" borderId="45" xfId="1" applyNumberFormat="1" applyFont="1" applyBorder="1" applyAlignment="1">
      <alignment horizontal="center"/>
    </xf>
    <xf numFmtId="3" fontId="17" fillId="0" borderId="51" xfId="0" applyNumberFormat="1" applyFont="1" applyBorder="1"/>
    <xf numFmtId="164" fontId="0" fillId="0" borderId="44" xfId="0" applyNumberFormat="1" applyBorder="1" applyAlignment="1">
      <alignment horizontal="center"/>
    </xf>
    <xf numFmtId="0" fontId="21" fillId="0" borderId="43" xfId="0" applyFont="1" applyBorder="1" applyAlignment="1">
      <alignment horizontal="center" vertical="center" wrapText="1"/>
    </xf>
    <xf numFmtId="0" fontId="48" fillId="0" borderId="0" xfId="0" applyFont="1"/>
    <xf numFmtId="0" fontId="15" fillId="0" borderId="44" xfId="0" applyNumberFormat="1" applyFont="1" applyBorder="1" applyAlignment="1">
      <alignment horizontal="center"/>
    </xf>
    <xf numFmtId="1" fontId="15" fillId="0" borderId="44" xfId="0" applyNumberFormat="1" applyFont="1" applyBorder="1" applyAlignment="1">
      <alignment horizontal="center"/>
    </xf>
    <xf numFmtId="164" fontId="4" fillId="8" borderId="1" xfId="0" applyNumberFormat="1" applyFont="1" applyFill="1" applyBorder="1" applyAlignment="1">
      <alignment horizontal="left"/>
    </xf>
    <xf numFmtId="0" fontId="0" fillId="8" borderId="2" xfId="0" applyFill="1" applyBorder="1"/>
    <xf numFmtId="164" fontId="15" fillId="8" borderId="2" xfId="0" applyNumberFormat="1" applyFont="1" applyFill="1" applyBorder="1" applyAlignment="1">
      <alignment horizontal="center"/>
    </xf>
    <xf numFmtId="164" fontId="15" fillId="8" borderId="3" xfId="0" applyNumberFormat="1" applyFont="1" applyFill="1" applyBorder="1" applyAlignment="1">
      <alignment horizontal="center"/>
    </xf>
    <xf numFmtId="164" fontId="4" fillId="8" borderId="4" xfId="0" applyNumberFormat="1" applyFont="1" applyFill="1" applyBorder="1" applyAlignment="1">
      <alignment horizontal="center"/>
    </xf>
    <xf numFmtId="164" fontId="4" fillId="8" borderId="0" xfId="0" applyNumberFormat="1" applyFont="1" applyFill="1" applyBorder="1" applyAlignment="1">
      <alignment horizontal="center"/>
    </xf>
    <xf numFmtId="164" fontId="15" fillId="8" borderId="0" xfId="0" applyNumberFormat="1" applyFont="1" applyFill="1" applyBorder="1" applyAlignment="1">
      <alignment horizontal="center"/>
    </xf>
    <xf numFmtId="164" fontId="15" fillId="8" borderId="5" xfId="0" applyNumberFormat="1" applyFont="1" applyFill="1" applyBorder="1" applyAlignment="1">
      <alignment horizontal="center"/>
    </xf>
    <xf numFmtId="0" fontId="0" fillId="8" borderId="0" xfId="0" applyFill="1" applyBorder="1"/>
    <xf numFmtId="0" fontId="0" fillId="8" borderId="8" xfId="0" applyFill="1" applyBorder="1"/>
    <xf numFmtId="0" fontId="43" fillId="8" borderId="6" xfId="0" applyFont="1" applyFill="1" applyBorder="1"/>
    <xf numFmtId="164" fontId="0" fillId="8" borderId="6" xfId="0" applyNumberFormat="1" applyFill="1" applyBorder="1" applyAlignment="1">
      <alignment horizontal="center"/>
    </xf>
    <xf numFmtId="164" fontId="0" fillId="8" borderId="7" xfId="0" applyNumberFormat="1" applyFill="1" applyBorder="1" applyAlignment="1">
      <alignment horizontal="center"/>
    </xf>
    <xf numFmtId="164" fontId="45" fillId="0" borderId="27" xfId="3" applyNumberFormat="1" applyFont="1" applyBorder="1" applyAlignment="1" applyProtection="1">
      <alignment horizontal="center"/>
      <protection locked="0"/>
    </xf>
    <xf numFmtId="164" fontId="45" fillId="0" borderId="24" xfId="3" applyNumberFormat="1" applyFont="1" applyBorder="1" applyAlignment="1" applyProtection="1">
      <alignment horizontal="center"/>
      <protection locked="0"/>
    </xf>
    <xf numFmtId="164" fontId="45" fillId="0" borderId="34" xfId="3" applyNumberFormat="1" applyFont="1" applyBorder="1" applyAlignment="1" applyProtection="1">
      <alignment horizontal="center"/>
      <protection locked="0"/>
    </xf>
    <xf numFmtId="164" fontId="45" fillId="0" borderId="38" xfId="3" applyNumberFormat="1" applyFont="1" applyBorder="1" applyAlignment="1" applyProtection="1">
      <alignment horizontal="center"/>
      <protection locked="0"/>
    </xf>
    <xf numFmtId="164" fontId="45" fillId="0" borderId="26" xfId="3" applyNumberFormat="1" applyFont="1" applyBorder="1" applyAlignment="1" applyProtection="1">
      <alignment horizontal="center"/>
      <protection locked="0"/>
    </xf>
    <xf numFmtId="164" fontId="45" fillId="0" borderId="47" xfId="3" applyNumberFormat="1" applyFont="1" applyBorder="1" applyAlignment="1" applyProtection="1">
      <alignment horizontal="center"/>
      <protection locked="0"/>
    </xf>
    <xf numFmtId="164" fontId="8" fillId="0" borderId="24" xfId="3" applyNumberFormat="1" applyFont="1" applyBorder="1" applyAlignment="1" applyProtection="1">
      <alignment horizontal="center"/>
      <protection locked="0"/>
    </xf>
    <xf numFmtId="164" fontId="8" fillId="0" borderId="27" xfId="3" applyNumberFormat="1" applyFont="1" applyBorder="1" applyAlignment="1" applyProtection="1">
      <alignment horizontal="center"/>
      <protection locked="0"/>
    </xf>
    <xf numFmtId="164" fontId="8" fillId="0" borderId="50" xfId="3" applyNumberFormat="1" applyFont="1" applyBorder="1" applyAlignment="1" applyProtection="1">
      <alignment horizontal="center"/>
      <protection locked="0"/>
    </xf>
    <xf numFmtId="164" fontId="8" fillId="0" borderId="38" xfId="3" applyNumberFormat="1" applyFont="1" applyBorder="1" applyAlignment="1" applyProtection="1">
      <alignment horizontal="center"/>
      <protection locked="0"/>
    </xf>
    <xf numFmtId="164" fontId="42" fillId="0" borderId="26" xfId="3" applyNumberFormat="1" applyFont="1" applyBorder="1" applyAlignment="1" applyProtection="1">
      <alignment horizontal="center"/>
      <protection locked="0"/>
    </xf>
    <xf numFmtId="164" fontId="8" fillId="0" borderId="26" xfId="3" applyNumberFormat="1" applyFont="1" applyBorder="1" applyAlignment="1" applyProtection="1">
      <alignment horizontal="center"/>
      <protection locked="0"/>
    </xf>
    <xf numFmtId="164" fontId="8" fillId="0" borderId="47" xfId="3" applyNumberFormat="1" applyFont="1" applyBorder="1" applyAlignment="1" applyProtection="1">
      <alignment horizontal="center"/>
      <protection locked="0"/>
    </xf>
    <xf numFmtId="164" fontId="15" fillId="0" borderId="30" xfId="3" applyNumberFormat="1" applyFont="1" applyBorder="1" applyAlignment="1" applyProtection="1">
      <alignment horizontal="center"/>
    </xf>
    <xf numFmtId="164" fontId="16" fillId="0" borderId="30" xfId="3" applyNumberFormat="1" applyFont="1" applyBorder="1" applyAlignment="1" applyProtection="1">
      <alignment horizontal="center"/>
    </xf>
    <xf numFmtId="164" fontId="16" fillId="0" borderId="32" xfId="3" applyNumberFormat="1" applyFont="1" applyBorder="1" applyAlignment="1" applyProtection="1">
      <alignment horizontal="center"/>
    </xf>
    <xf numFmtId="164" fontId="16" fillId="0" borderId="31" xfId="3" applyNumberFormat="1" applyFont="1" applyBorder="1" applyAlignment="1" applyProtection="1">
      <alignment horizontal="center"/>
    </xf>
    <xf numFmtId="0" fontId="44" fillId="0" borderId="67" xfId="0" applyFont="1" applyBorder="1" applyProtection="1">
      <protection locked="0"/>
    </xf>
    <xf numFmtId="0" fontId="20" fillId="0" borderId="9" xfId="0" applyFont="1" applyBorder="1" applyProtection="1">
      <protection locked="0"/>
    </xf>
    <xf numFmtId="0" fontId="20" fillId="0" borderId="9" xfId="0" applyFont="1" applyBorder="1" applyAlignment="1" applyProtection="1">
      <alignment horizontal="center"/>
      <protection locked="0"/>
    </xf>
    <xf numFmtId="9" fontId="22" fillId="0" borderId="9" xfId="0" applyNumberFormat="1" applyFont="1" applyBorder="1" applyProtection="1">
      <protection locked="0"/>
    </xf>
    <xf numFmtId="0" fontId="20" fillId="0" borderId="9" xfId="0" applyFont="1" applyFill="1" applyBorder="1" applyProtection="1">
      <protection locked="0"/>
    </xf>
    <xf numFmtId="0" fontId="20" fillId="0" borderId="9" xfId="0" applyFont="1" applyFill="1" applyBorder="1" applyAlignment="1" applyProtection="1">
      <alignment horizontal="center"/>
      <protection locked="0"/>
    </xf>
    <xf numFmtId="9" fontId="22" fillId="0" borderId="9" xfId="0" applyNumberFormat="1" applyFont="1" applyFill="1" applyBorder="1" applyProtection="1">
      <protection locked="0"/>
    </xf>
    <xf numFmtId="0" fontId="20" fillId="0" borderId="67" xfId="0" applyFont="1" applyBorder="1" applyProtection="1">
      <protection locked="0"/>
    </xf>
    <xf numFmtId="164" fontId="22" fillId="0" borderId="9" xfId="1" applyNumberFormat="1" applyFont="1" applyFill="1" applyBorder="1" applyProtection="1">
      <protection locked="0"/>
    </xf>
    <xf numFmtId="10" fontId="27" fillId="0" borderId="54" xfId="0" applyNumberFormat="1" applyFont="1" applyBorder="1" applyProtection="1">
      <protection locked="0"/>
    </xf>
    <xf numFmtId="10" fontId="27" fillId="6" borderId="54" xfId="0" applyNumberFormat="1" applyFont="1" applyFill="1" applyBorder="1" applyProtection="1">
      <protection locked="0"/>
    </xf>
    <xf numFmtId="10" fontId="27" fillId="0" borderId="55" xfId="0" applyNumberFormat="1" applyFont="1" applyBorder="1" applyProtection="1">
      <protection locked="0"/>
    </xf>
    <xf numFmtId="0" fontId="20" fillId="0" borderId="13" xfId="0" applyFont="1" applyBorder="1" applyProtection="1">
      <protection locked="0"/>
    </xf>
    <xf numFmtId="0" fontId="20" fillId="0" borderId="0" xfId="0" applyFont="1" applyBorder="1" applyProtection="1">
      <protection locked="0"/>
    </xf>
    <xf numFmtId="3" fontId="20" fillId="0" borderId="0" xfId="1" applyNumberFormat="1" applyFont="1" applyBorder="1" applyAlignment="1" applyProtection="1">
      <alignment horizontal="left"/>
      <protection locked="0"/>
    </xf>
    <xf numFmtId="3" fontId="20" fillId="0" borderId="0" xfId="0" applyNumberFormat="1" applyFont="1" applyBorder="1" applyProtection="1">
      <protection locked="0"/>
    </xf>
    <xf numFmtId="166" fontId="20" fillId="0" borderId="0" xfId="1" applyNumberFormat="1" applyFont="1" applyBorder="1" applyProtection="1">
      <protection locked="0"/>
    </xf>
    <xf numFmtId="3" fontId="20" fillId="0" borderId="0" xfId="1" applyNumberFormat="1" applyFont="1" applyBorder="1" applyProtection="1">
      <protection locked="0"/>
    </xf>
    <xf numFmtId="0" fontId="5" fillId="0" borderId="13" xfId="0" applyFont="1" applyBorder="1" applyProtection="1">
      <protection locked="0"/>
    </xf>
    <xf numFmtId="164" fontId="22" fillId="0" borderId="39" xfId="0" applyNumberFormat="1" applyFont="1" applyBorder="1" applyProtection="1">
      <protection locked="0"/>
    </xf>
    <xf numFmtId="164" fontId="20" fillId="0" borderId="39" xfId="1" applyNumberFormat="1" applyFont="1" applyBorder="1" applyProtection="1">
      <protection locked="0"/>
    </xf>
    <xf numFmtId="164" fontId="20" fillId="0" borderId="14" xfId="0" applyNumberFormat="1" applyFont="1" applyBorder="1" applyProtection="1">
      <protection locked="0"/>
    </xf>
    <xf numFmtId="9" fontId="17" fillId="3" borderId="58" xfId="0" applyNumberFormat="1" applyFont="1" applyFill="1" applyBorder="1" applyAlignment="1" applyProtection="1">
      <alignment horizontal="center" vertical="center"/>
      <protection locked="0"/>
    </xf>
    <xf numFmtId="9" fontId="17" fillId="3" borderId="42" xfId="0" applyNumberFormat="1" applyFont="1" applyFill="1" applyBorder="1" applyAlignment="1" applyProtection="1">
      <alignment horizontal="center" vertical="center"/>
      <protection locked="0"/>
    </xf>
    <xf numFmtId="164" fontId="22" fillId="0" borderId="40" xfId="0" applyNumberFormat="1" applyFont="1" applyBorder="1" applyProtection="1">
      <protection locked="0"/>
    </xf>
    <xf numFmtId="164" fontId="20" fillId="0" borderId="40" xfId="1" applyNumberFormat="1" applyFont="1" applyBorder="1" applyProtection="1">
      <protection locked="0"/>
    </xf>
    <xf numFmtId="0" fontId="17" fillId="5" borderId="61" xfId="0" applyNumberFormat="1" applyFont="1" applyFill="1" applyBorder="1" applyProtection="1">
      <protection locked="0"/>
    </xf>
    <xf numFmtId="0" fontId="44" fillId="0" borderId="13" xfId="0" applyFont="1" applyBorder="1" applyProtection="1">
      <protection locked="0"/>
    </xf>
    <xf numFmtId="0" fontId="17" fillId="0" borderId="0" xfId="0" applyFont="1" applyBorder="1" applyAlignment="1" applyProtection="1">
      <alignment horizontal="right"/>
      <protection locked="0"/>
    </xf>
    <xf numFmtId="0" fontId="20" fillId="7" borderId="46" xfId="0" applyFont="1" applyFill="1" applyBorder="1" applyAlignment="1" applyProtection="1">
      <alignment horizontal="center"/>
      <protection locked="0"/>
    </xf>
    <xf numFmtId="0" fontId="27" fillId="0" borderId="0" xfId="0" applyFont="1" applyAlignment="1">
      <alignment wrapText="1"/>
    </xf>
    <xf numFmtId="0" fontId="17" fillId="0" borderId="10" xfId="0" applyFont="1" applyBorder="1"/>
    <xf numFmtId="0" fontId="25" fillId="0" borderId="13" xfId="0" applyFont="1" applyBorder="1"/>
    <xf numFmtId="0" fontId="17" fillId="0" borderId="13" xfId="0" applyFont="1" applyBorder="1" applyProtection="1">
      <protection locked="0"/>
    </xf>
    <xf numFmtId="164" fontId="20" fillId="0" borderId="56" xfId="0" applyNumberFormat="1" applyFont="1" applyBorder="1" applyProtection="1">
      <protection locked="0"/>
    </xf>
    <xf numFmtId="0" fontId="17" fillId="0" borderId="15" xfId="0" applyFont="1" applyBorder="1"/>
    <xf numFmtId="164" fontId="17" fillId="0" borderId="59" xfId="1" applyNumberFormat="1" applyFont="1" applyBorder="1"/>
    <xf numFmtId="164" fontId="22" fillId="0" borderId="77" xfId="0" applyNumberFormat="1" applyFont="1" applyBorder="1" applyProtection="1">
      <protection locked="0"/>
    </xf>
    <xf numFmtId="164" fontId="20" fillId="0" borderId="77" xfId="1" applyNumberFormat="1" applyFont="1" applyBorder="1" applyProtection="1">
      <protection locked="0"/>
    </xf>
    <xf numFmtId="164" fontId="20" fillId="0" borderId="78" xfId="0" applyNumberFormat="1" applyFont="1" applyBorder="1" applyProtection="1">
      <protection locked="0"/>
    </xf>
    <xf numFmtId="164" fontId="22" fillId="0" borderId="77" xfId="1" applyNumberFormat="1" applyFont="1" applyBorder="1" applyProtection="1">
      <protection locked="0"/>
    </xf>
    <xf numFmtId="164" fontId="46" fillId="0" borderId="77" xfId="0" applyNumberFormat="1" applyFont="1" applyBorder="1" applyProtection="1">
      <protection locked="0"/>
    </xf>
    <xf numFmtId="164" fontId="46" fillId="0" borderId="76" xfId="0" applyNumberFormat="1" applyFont="1" applyBorder="1" applyProtection="1">
      <protection locked="0"/>
    </xf>
    <xf numFmtId="164" fontId="46" fillId="0" borderId="39" xfId="2" applyNumberFormat="1" applyFont="1" applyBorder="1" applyAlignment="1" applyProtection="1">
      <alignment horizontal="right"/>
      <protection locked="0"/>
    </xf>
    <xf numFmtId="164" fontId="46" fillId="0" borderId="79" xfId="0" applyNumberFormat="1" applyFont="1" applyBorder="1" applyProtection="1">
      <protection locked="0"/>
    </xf>
    <xf numFmtId="164" fontId="46" fillId="0" borderId="80" xfId="2" applyNumberFormat="1" applyFont="1" applyBorder="1" applyAlignment="1" applyProtection="1">
      <alignment horizontal="right"/>
      <protection locked="0"/>
    </xf>
    <xf numFmtId="164" fontId="46" fillId="0" borderId="81" xfId="0" applyNumberFormat="1" applyFont="1" applyBorder="1" applyProtection="1">
      <protection locked="0"/>
    </xf>
    <xf numFmtId="164" fontId="28" fillId="0" borderId="82" xfId="0" applyNumberFormat="1" applyFont="1" applyBorder="1"/>
    <xf numFmtId="0" fontId="30" fillId="0" borderId="0" xfId="0" applyFont="1" applyFill="1" applyBorder="1" applyAlignment="1">
      <alignment horizontal="left"/>
    </xf>
    <xf numFmtId="10" fontId="44" fillId="0" borderId="0" xfId="0" applyNumberFormat="1" applyFont="1" applyBorder="1" applyAlignment="1">
      <alignment horizontal="right"/>
    </xf>
    <xf numFmtId="10" fontId="44" fillId="0" borderId="0" xfId="0" applyNumberFormat="1" applyFont="1" applyAlignment="1">
      <alignment horizontal="right"/>
    </xf>
    <xf numFmtId="10" fontId="44" fillId="0" borderId="0" xfId="0" applyNumberFormat="1" applyFont="1" applyFill="1" applyBorder="1" applyAlignment="1">
      <alignment horizontal="right"/>
    </xf>
    <xf numFmtId="0" fontId="41" fillId="0" borderId="0" xfId="0" applyFont="1" applyAlignment="1"/>
    <xf numFmtId="0" fontId="4" fillId="0" borderId="12" xfId="0" applyFont="1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164" fontId="4" fillId="0" borderId="53" xfId="0" applyNumberFormat="1" applyFont="1" applyBorder="1" applyAlignment="1">
      <alignment horizontal="center" vertical="top" wrapText="1"/>
    </xf>
    <xf numFmtId="0" fontId="4" fillId="0" borderId="70" xfId="0" applyFont="1" applyBorder="1" applyAlignment="1">
      <alignment horizontal="center" vertical="top" wrapText="1"/>
    </xf>
    <xf numFmtId="164" fontId="4" fillId="0" borderId="10" xfId="0" applyNumberFormat="1" applyFont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64" fontId="7" fillId="0" borderId="71" xfId="3" applyNumberFormat="1" applyFont="1" applyBorder="1" applyAlignment="1" applyProtection="1">
      <alignment horizontal="center" vertical="center"/>
      <protection locked="0"/>
    </xf>
    <xf numFmtId="164" fontId="7" fillId="0" borderId="72" xfId="3" applyNumberFormat="1" applyFont="1" applyBorder="1" applyAlignment="1" applyProtection="1">
      <alignment horizontal="center" vertical="center"/>
      <protection locked="0"/>
    </xf>
    <xf numFmtId="0" fontId="24" fillId="0" borderId="45" xfId="0" applyFont="1" applyBorder="1" applyAlignment="1">
      <alignment wrapText="1"/>
    </xf>
    <xf numFmtId="0" fontId="24" fillId="0" borderId="46" xfId="0" applyFont="1" applyBorder="1" applyAlignment="1">
      <alignment wrapText="1"/>
    </xf>
    <xf numFmtId="0" fontId="17" fillId="4" borderId="11" xfId="0" applyFont="1" applyFill="1" applyBorder="1" applyAlignment="1">
      <alignment horizontal="center"/>
    </xf>
    <xf numFmtId="0" fontId="17" fillId="4" borderId="12" xfId="0" applyFont="1" applyFill="1" applyBorder="1" applyAlignment="1">
      <alignment horizontal="center"/>
    </xf>
    <xf numFmtId="0" fontId="21" fillId="0" borderId="73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74" xfId="0" applyFont="1" applyBorder="1" applyAlignment="1">
      <alignment horizontal="center" vertical="center" wrapText="1"/>
    </xf>
    <xf numFmtId="0" fontId="21" fillId="0" borderId="57" xfId="0" applyFont="1" applyBorder="1" applyAlignment="1">
      <alignment horizontal="center" vertical="center" wrapText="1"/>
    </xf>
    <xf numFmtId="0" fontId="21" fillId="0" borderId="75" xfId="0" applyFont="1" applyBorder="1" applyAlignment="1">
      <alignment horizontal="center" vertical="center" wrapText="1"/>
    </xf>
    <xf numFmtId="0" fontId="21" fillId="0" borderId="43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0" fillId="0" borderId="4" xfId="0" applyBorder="1"/>
    <xf numFmtId="0" fontId="0" fillId="0" borderId="0" xfId="0" applyBorder="1"/>
  </cellXfs>
  <cellStyles count="4">
    <cellStyle name="Comma" xfId="1" builtinId="3"/>
    <cellStyle name="Currency" xfId="2" builtinId="4"/>
    <cellStyle name="Normal" xfId="0" builtinId="0"/>
    <cellStyle name="Normal_ENTBUDGT_CRBudget" xfId="3"/>
  </cellStyles>
  <dxfs count="1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zoomScaleNormal="100" workbookViewId="0">
      <selection activeCell="C4" sqref="C4"/>
    </sheetView>
  </sheetViews>
  <sheetFormatPr defaultColWidth="11.42578125" defaultRowHeight="12.75"/>
  <cols>
    <col min="1" max="1" width="22" customWidth="1"/>
    <col min="2" max="2" width="13.7109375" style="211" customWidth="1"/>
    <col min="3" max="3" width="15" style="212" customWidth="1"/>
  </cols>
  <sheetData>
    <row r="1" spans="1:6">
      <c r="A1" s="62" t="s">
        <v>98</v>
      </c>
      <c r="B1" s="432"/>
      <c r="C1" s="432"/>
      <c r="D1" s="432"/>
      <c r="E1" s="432"/>
      <c r="F1" s="432"/>
    </row>
    <row r="2" spans="1:6">
      <c r="A2" s="62" t="s">
        <v>100</v>
      </c>
      <c r="B2" s="432"/>
      <c r="C2" s="432"/>
      <c r="D2" s="432"/>
      <c r="E2" s="432"/>
      <c r="F2" s="432"/>
    </row>
    <row r="3" spans="1:6">
      <c r="A3" s="62" t="s">
        <v>99</v>
      </c>
      <c r="B3" s="210"/>
    </row>
    <row r="4" spans="1:6">
      <c r="A4" s="62" t="s">
        <v>46</v>
      </c>
      <c r="B4" s="214"/>
    </row>
    <row r="5" spans="1:6">
      <c r="A5" s="62" t="s">
        <v>103</v>
      </c>
      <c r="B5" s="216" t="s">
        <v>104</v>
      </c>
    </row>
    <row r="6" spans="1:6">
      <c r="A6" s="62" t="s">
        <v>101</v>
      </c>
      <c r="B6" s="214" t="s">
        <v>125</v>
      </c>
    </row>
    <row r="7" spans="1:6">
      <c r="A7" s="62" t="s">
        <v>102</v>
      </c>
      <c r="B7" s="213"/>
      <c r="C7" s="213"/>
    </row>
  </sheetData>
  <mergeCells count="2">
    <mergeCell ref="B1:F1"/>
    <mergeCell ref="B2:F2"/>
  </mergeCells>
  <phoneticPr fontId="40" type="noConversion"/>
  <pageMargins left="0.75" right="0.75" top="1" bottom="1" header="0.5" footer="0.5"/>
  <pageSetup orientation="portrait" horizontalDpi="4294967292" verticalDpi="4294967292" r:id="rId1"/>
  <headerFooter alignWithMargins="0">
    <oddHeader>&amp;LVersion 1.2 
3/3/2012&amp;CNIH Modular Budget Template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1"/>
  <sheetViews>
    <sheetView zoomScaleNormal="100" workbookViewId="0">
      <selection activeCell="A11" sqref="A11:A12"/>
    </sheetView>
  </sheetViews>
  <sheetFormatPr defaultColWidth="8.85546875" defaultRowHeight="12.75"/>
  <cols>
    <col min="1" max="1" width="27.140625" bestFit="1" customWidth="1"/>
    <col min="2" max="2" width="6.85546875" customWidth="1"/>
    <col min="3" max="3" width="13.5703125" customWidth="1"/>
    <col min="4" max="5" width="13.7109375" customWidth="1"/>
    <col min="6" max="7" width="14" customWidth="1"/>
    <col min="8" max="8" width="13.5703125" customWidth="1"/>
    <col min="9" max="9" width="12.42578125" customWidth="1"/>
    <col min="10" max="10" width="11.85546875" customWidth="1"/>
  </cols>
  <sheetData>
    <row r="1" spans="1:11" ht="20.25">
      <c r="A1" s="36" t="s">
        <v>43</v>
      </c>
      <c r="B1" s="37"/>
      <c r="C1" s="38"/>
      <c r="D1" s="38"/>
      <c r="E1" s="38"/>
      <c r="F1" s="38"/>
      <c r="G1" s="38"/>
      <c r="H1" s="38"/>
      <c r="I1" s="38"/>
    </row>
    <row r="2" spans="1:11" ht="16.5" thickBot="1">
      <c r="A2" s="215"/>
      <c r="B2" s="37"/>
      <c r="C2" s="38"/>
      <c r="D2" s="38"/>
      <c r="E2" s="38"/>
      <c r="F2" s="38"/>
      <c r="G2" s="38"/>
      <c r="H2" s="38"/>
      <c r="I2" s="38"/>
    </row>
    <row r="3" spans="1:11" ht="16.5" thickBot="1">
      <c r="A3" s="37"/>
      <c r="B3" s="37"/>
      <c r="C3" s="38"/>
      <c r="D3" s="38"/>
      <c r="E3" s="38"/>
      <c r="F3" s="38"/>
      <c r="G3" s="38"/>
      <c r="H3" s="38"/>
      <c r="I3" s="435" t="s">
        <v>114</v>
      </c>
      <c r="J3" s="433" t="s">
        <v>113</v>
      </c>
    </row>
    <row r="4" spans="1:11" ht="13.5" thickBot="1">
      <c r="A4" s="39"/>
      <c r="B4" s="39"/>
      <c r="C4" s="40" t="s">
        <v>49</v>
      </c>
      <c r="D4" s="41" t="s">
        <v>50</v>
      </c>
      <c r="E4" s="41" t="s">
        <v>51</v>
      </c>
      <c r="F4" s="41" t="s">
        <v>52</v>
      </c>
      <c r="G4" s="42" t="s">
        <v>53</v>
      </c>
      <c r="H4" s="220" t="s">
        <v>108</v>
      </c>
      <c r="I4" s="436"/>
      <c r="J4" s="434"/>
    </row>
    <row r="5" spans="1:11">
      <c r="A5" s="440" t="s">
        <v>136</v>
      </c>
      <c r="B5" s="44" t="s">
        <v>54</v>
      </c>
      <c r="C5" s="363">
        <v>0</v>
      </c>
      <c r="D5" s="364">
        <v>0</v>
      </c>
      <c r="E5" s="364">
        <v>0</v>
      </c>
      <c r="F5" s="364">
        <v>0</v>
      </c>
      <c r="G5" s="365">
        <v>0</v>
      </c>
      <c r="H5" s="45">
        <f t="shared" ref="H5:H19" si="0">SUM(C5:G5)</f>
        <v>0</v>
      </c>
      <c r="I5" s="236"/>
      <c r="J5" s="230"/>
    </row>
    <row r="6" spans="1:11" ht="13.5" thickBot="1">
      <c r="A6" s="441"/>
      <c r="B6" s="46" t="s">
        <v>116</v>
      </c>
      <c r="C6" s="366">
        <v>0</v>
      </c>
      <c r="D6" s="367">
        <v>0</v>
      </c>
      <c r="E6" s="367">
        <v>0</v>
      </c>
      <c r="F6" s="367">
        <v>0</v>
      </c>
      <c r="G6" s="368">
        <v>0</v>
      </c>
      <c r="H6" s="60">
        <f t="shared" si="0"/>
        <v>0</v>
      </c>
      <c r="I6" s="236"/>
      <c r="J6" s="22"/>
    </row>
    <row r="7" spans="1:11" ht="13.5" thickBot="1">
      <c r="A7" s="227" t="s">
        <v>55</v>
      </c>
      <c r="B7" s="228"/>
      <c r="C7" s="376">
        <f>C5+C6</f>
        <v>0</v>
      </c>
      <c r="D7" s="377">
        <f>D5+D6</f>
        <v>0</v>
      </c>
      <c r="E7" s="377">
        <f>E5+E6</f>
        <v>0</v>
      </c>
      <c r="F7" s="377">
        <f>F5+F6</f>
        <v>0</v>
      </c>
      <c r="G7" s="378">
        <f>G5+G6</f>
        <v>0</v>
      </c>
      <c r="H7" s="226">
        <f t="shared" si="0"/>
        <v>0</v>
      </c>
      <c r="I7" s="221">
        <f>IF(H7=0,0,(H7/'Detail Worksheet'!J44))</f>
        <v>0</v>
      </c>
      <c r="J7" s="234">
        <f>ROUND(I7,-3)</f>
        <v>0</v>
      </c>
      <c r="K7" s="347">
        <f>COUNTIF(C7:G7, "&gt; 0")</f>
        <v>0</v>
      </c>
    </row>
    <row r="8" spans="1:11">
      <c r="A8" s="440" t="s">
        <v>136</v>
      </c>
      <c r="B8" s="44" t="s">
        <v>54</v>
      </c>
      <c r="C8" s="363">
        <v>0</v>
      </c>
      <c r="D8" s="369">
        <v>0</v>
      </c>
      <c r="E8" s="370">
        <v>0</v>
      </c>
      <c r="F8" s="370">
        <v>0</v>
      </c>
      <c r="G8" s="371">
        <v>0</v>
      </c>
      <c r="H8" s="45">
        <f t="shared" si="0"/>
        <v>0</v>
      </c>
      <c r="I8" s="237"/>
      <c r="J8" s="231"/>
      <c r="K8" s="347"/>
    </row>
    <row r="9" spans="1:11" ht="13.5" thickBot="1">
      <c r="A9" s="441"/>
      <c r="B9" s="46" t="s">
        <v>116</v>
      </c>
      <c r="C9" s="372">
        <v>0</v>
      </c>
      <c r="D9" s="373">
        <v>0</v>
      </c>
      <c r="E9" s="374">
        <v>0</v>
      </c>
      <c r="F9" s="374">
        <v>0</v>
      </c>
      <c r="G9" s="375">
        <v>0</v>
      </c>
      <c r="H9" s="60">
        <f t="shared" si="0"/>
        <v>0</v>
      </c>
      <c r="I9" s="236"/>
      <c r="J9" s="232"/>
      <c r="K9" s="347"/>
    </row>
    <row r="10" spans="1:11" ht="13.5" thickBot="1">
      <c r="A10" s="227" t="s">
        <v>55</v>
      </c>
      <c r="B10" s="228"/>
      <c r="C10" s="376">
        <f>C8+C9</f>
        <v>0</v>
      </c>
      <c r="D10" s="377">
        <f>D8+D9</f>
        <v>0</v>
      </c>
      <c r="E10" s="377">
        <f>E8+E9</f>
        <v>0</v>
      </c>
      <c r="F10" s="379">
        <f>F8+F9</f>
        <v>0</v>
      </c>
      <c r="G10" s="378">
        <f>G8+G9</f>
        <v>0</v>
      </c>
      <c r="H10" s="226">
        <f t="shared" si="0"/>
        <v>0</v>
      </c>
      <c r="I10" s="221">
        <f>IF(H10=0,0,(H10/'Detail Worksheet'!J44))</f>
        <v>0</v>
      </c>
      <c r="J10" s="234">
        <f>ROUND(I10,-3)</f>
        <v>0</v>
      </c>
      <c r="K10" s="347">
        <f>COUNTIF(C10:G10, "&gt; 0")</f>
        <v>0</v>
      </c>
    </row>
    <row r="11" spans="1:11">
      <c r="A11" s="440" t="s">
        <v>105</v>
      </c>
      <c r="B11" s="229" t="s">
        <v>54</v>
      </c>
      <c r="C11" s="370">
        <v>0</v>
      </c>
      <c r="D11" s="369">
        <v>0</v>
      </c>
      <c r="E11" s="369">
        <v>0</v>
      </c>
      <c r="F11" s="369">
        <v>0</v>
      </c>
      <c r="G11" s="369">
        <v>0</v>
      </c>
      <c r="H11" s="45">
        <f t="shared" si="0"/>
        <v>0</v>
      </c>
      <c r="I11" s="236"/>
      <c r="J11" s="232"/>
      <c r="K11" s="347"/>
    </row>
    <row r="12" spans="1:11" ht="13.5" thickBot="1">
      <c r="A12" s="441"/>
      <c r="B12" s="47" t="s">
        <v>116</v>
      </c>
      <c r="C12" s="372">
        <v>0</v>
      </c>
      <c r="D12" s="374">
        <v>0</v>
      </c>
      <c r="E12" s="374">
        <v>0</v>
      </c>
      <c r="F12" s="374">
        <v>0</v>
      </c>
      <c r="G12" s="374">
        <v>0</v>
      </c>
      <c r="H12" s="218">
        <f t="shared" si="0"/>
        <v>0</v>
      </c>
      <c r="I12" s="236"/>
      <c r="J12" s="232"/>
      <c r="K12" s="347"/>
    </row>
    <row r="13" spans="1:11" ht="13.5" thickBot="1">
      <c r="A13" s="227" t="s">
        <v>55</v>
      </c>
      <c r="B13" s="228"/>
      <c r="C13" s="376">
        <f>SUM(C11:C12)</f>
        <v>0</v>
      </c>
      <c r="D13" s="376">
        <f t="shared" ref="D13:G13" si="1">SUM(D11:D12)</f>
        <v>0</v>
      </c>
      <c r="E13" s="376">
        <f t="shared" si="1"/>
        <v>0</v>
      </c>
      <c r="F13" s="376">
        <f t="shared" si="1"/>
        <v>0</v>
      </c>
      <c r="G13" s="376">
        <f t="shared" si="1"/>
        <v>0</v>
      </c>
      <c r="H13" s="226">
        <f t="shared" si="0"/>
        <v>0</v>
      </c>
      <c r="I13" s="349">
        <f>IF(H13=0,0,(H13/'Detail Worksheet'!J44))</f>
        <v>0</v>
      </c>
      <c r="J13" s="234">
        <f>ROUND(I13,-3)</f>
        <v>0</v>
      </c>
      <c r="K13" s="347">
        <f>COUNTIF(C13:G13, "&gt; 0")</f>
        <v>0</v>
      </c>
    </row>
    <row r="14" spans="1:11">
      <c r="A14" s="440" t="s">
        <v>106</v>
      </c>
      <c r="B14" s="44" t="s">
        <v>54</v>
      </c>
      <c r="C14" s="370">
        <v>0</v>
      </c>
      <c r="D14" s="369">
        <v>0</v>
      </c>
      <c r="E14" s="370">
        <v>0</v>
      </c>
      <c r="F14" s="370">
        <v>0</v>
      </c>
      <c r="G14" s="371">
        <v>0</v>
      </c>
      <c r="H14" s="45">
        <f t="shared" si="0"/>
        <v>0</v>
      </c>
      <c r="I14" s="236"/>
      <c r="J14" s="232"/>
      <c r="K14" s="347"/>
    </row>
    <row r="15" spans="1:11" ht="13.5" thickBot="1">
      <c r="A15" s="441"/>
      <c r="B15" s="46" t="s">
        <v>116</v>
      </c>
      <c r="C15" s="372">
        <v>0</v>
      </c>
      <c r="D15" s="374">
        <v>0</v>
      </c>
      <c r="E15" s="374">
        <v>0</v>
      </c>
      <c r="F15" s="374">
        <v>0</v>
      </c>
      <c r="G15" s="375">
        <v>0</v>
      </c>
      <c r="H15" s="60">
        <f t="shared" si="0"/>
        <v>0</v>
      </c>
      <c r="I15" s="236"/>
      <c r="J15" s="232"/>
      <c r="K15" s="347"/>
    </row>
    <row r="16" spans="1:11" ht="13.5" thickBot="1">
      <c r="A16" s="227" t="s">
        <v>55</v>
      </c>
      <c r="B16" s="228"/>
      <c r="C16" s="376">
        <f>C14+C15</f>
        <v>0</v>
      </c>
      <c r="D16" s="376">
        <f t="shared" ref="D16:G16" si="2">D14+D15</f>
        <v>0</v>
      </c>
      <c r="E16" s="376">
        <f t="shared" si="2"/>
        <v>0</v>
      </c>
      <c r="F16" s="376">
        <f t="shared" si="2"/>
        <v>0</v>
      </c>
      <c r="G16" s="376">
        <f t="shared" si="2"/>
        <v>0</v>
      </c>
      <c r="H16" s="226">
        <f t="shared" si="0"/>
        <v>0</v>
      </c>
      <c r="I16" s="348">
        <f>IF(H16=0,0,(H16/'Detail Worksheet'!J44))</f>
        <v>0</v>
      </c>
      <c r="J16" s="234">
        <f>ROUND(I16,-3)</f>
        <v>0</v>
      </c>
      <c r="K16" s="347">
        <f>COUNTIF(C16:G16, "&gt; 0")</f>
        <v>0</v>
      </c>
    </row>
    <row r="17" spans="1:11">
      <c r="A17" s="440" t="s">
        <v>107</v>
      </c>
      <c r="B17" s="44" t="s">
        <v>54</v>
      </c>
      <c r="C17" s="370">
        <v>0</v>
      </c>
      <c r="D17" s="369">
        <v>0</v>
      </c>
      <c r="E17" s="370">
        <v>0</v>
      </c>
      <c r="F17" s="370">
        <v>0</v>
      </c>
      <c r="G17" s="371">
        <v>0</v>
      </c>
      <c r="H17" s="45">
        <f t="shared" si="0"/>
        <v>0</v>
      </c>
      <c r="I17" s="236"/>
      <c r="J17" s="232"/>
      <c r="K17" s="347"/>
    </row>
    <row r="18" spans="1:11" ht="13.5" thickBot="1">
      <c r="A18" s="441"/>
      <c r="B18" s="48" t="s">
        <v>117</v>
      </c>
      <c r="C18" s="372">
        <v>0</v>
      </c>
      <c r="D18" s="374">
        <v>0</v>
      </c>
      <c r="E18" s="374">
        <v>0</v>
      </c>
      <c r="F18" s="374">
        <v>0</v>
      </c>
      <c r="G18" s="375">
        <v>0</v>
      </c>
      <c r="H18" s="45">
        <f t="shared" si="0"/>
        <v>0</v>
      </c>
      <c r="I18" s="236"/>
      <c r="J18" s="232"/>
      <c r="K18" s="347"/>
    </row>
    <row r="19" spans="1:11" ht="13.5" thickBot="1">
      <c r="A19" s="49" t="s">
        <v>55</v>
      </c>
      <c r="B19" s="50"/>
      <c r="C19" s="377">
        <f>C17+C18</f>
        <v>0</v>
      </c>
      <c r="D19" s="377">
        <f t="shared" ref="D19:G19" si="3">D17+D18</f>
        <v>0</v>
      </c>
      <c r="E19" s="377">
        <f t="shared" si="3"/>
        <v>0</v>
      </c>
      <c r="F19" s="377">
        <f t="shared" si="3"/>
        <v>0</v>
      </c>
      <c r="G19" s="377">
        <f t="shared" si="3"/>
        <v>0</v>
      </c>
      <c r="H19" s="226">
        <f t="shared" si="0"/>
        <v>0</v>
      </c>
      <c r="I19" s="348">
        <f>IF(H19=0,0,(H19/'Detail Worksheet'!J44))</f>
        <v>0</v>
      </c>
      <c r="J19" s="234">
        <f>ROUND(I19,-3)</f>
        <v>0</v>
      </c>
      <c r="K19" s="347">
        <f>COUNTIF(C19:G19, "&gt; 0")</f>
        <v>0</v>
      </c>
    </row>
    <row r="20" spans="1:11" ht="4.5" customHeight="1" thickBot="1">
      <c r="A20" s="54"/>
      <c r="B20" s="55"/>
      <c r="C20" s="56"/>
      <c r="D20" s="56"/>
      <c r="E20" s="56"/>
      <c r="F20" s="57"/>
      <c r="G20" s="58"/>
      <c r="H20" s="45"/>
      <c r="I20" s="236"/>
      <c r="J20" s="232"/>
    </row>
    <row r="21" spans="1:11" ht="18" customHeight="1">
      <c r="A21" s="437" t="s">
        <v>55</v>
      </c>
      <c r="B21" s="224" t="s">
        <v>54</v>
      </c>
      <c r="C21" s="225">
        <f t="shared" ref="C21:G22" si="4">C5+C8+C11+C14+C17</f>
        <v>0</v>
      </c>
      <c r="D21" s="225">
        <f t="shared" si="4"/>
        <v>0</v>
      </c>
      <c r="E21" s="225">
        <f t="shared" si="4"/>
        <v>0</v>
      </c>
      <c r="F21" s="225">
        <f t="shared" si="4"/>
        <v>0</v>
      </c>
      <c r="G21" s="58">
        <f t="shared" si="4"/>
        <v>0</v>
      </c>
      <c r="H21" s="45">
        <f>H5+H8+H11+H14+H17</f>
        <v>0</v>
      </c>
      <c r="I21" s="236"/>
      <c r="J21" s="233"/>
    </row>
    <row r="22" spans="1:11" ht="18.75" customHeight="1" thickBot="1">
      <c r="A22" s="438"/>
      <c r="B22" s="55" t="s">
        <v>116</v>
      </c>
      <c r="C22" s="56">
        <f t="shared" si="4"/>
        <v>0</v>
      </c>
      <c r="D22" s="56">
        <f t="shared" si="4"/>
        <v>0</v>
      </c>
      <c r="E22" s="56">
        <f t="shared" si="4"/>
        <v>0</v>
      </c>
      <c r="F22" s="56">
        <f t="shared" si="4"/>
        <v>0</v>
      </c>
      <c r="G22" s="59">
        <f t="shared" si="4"/>
        <v>0</v>
      </c>
      <c r="H22" s="45">
        <f>H6+H9+H12+H15+H18</f>
        <v>0</v>
      </c>
      <c r="I22" s="236"/>
      <c r="J22" s="232"/>
    </row>
    <row r="23" spans="1:11" ht="13.5" thickBot="1">
      <c r="A23" s="439"/>
      <c r="B23" s="50"/>
      <c r="C23" s="51">
        <f>C21+C22</f>
        <v>0</v>
      </c>
      <c r="D23" s="51">
        <f>D21+D22</f>
        <v>0</v>
      </c>
      <c r="E23" s="51">
        <f>E21+E22</f>
        <v>0</v>
      </c>
      <c r="F23" s="52">
        <f>F21+F22</f>
        <v>0</v>
      </c>
      <c r="G23" s="53">
        <f>G21+G22</f>
        <v>0</v>
      </c>
      <c r="H23" s="222">
        <f>H7+H10+H13+H16+H19</f>
        <v>0</v>
      </c>
      <c r="I23" s="217">
        <f>H23/5</f>
        <v>0</v>
      </c>
      <c r="J23" s="235">
        <f>J7+J10+J13+J16+J19</f>
        <v>0</v>
      </c>
    </row>
    <row r="24" spans="1:11" ht="13.5" thickBot="1">
      <c r="A24" s="43"/>
      <c r="B24" s="43"/>
      <c r="C24" s="45"/>
      <c r="D24" s="45"/>
      <c r="E24" s="45"/>
      <c r="F24" s="45"/>
      <c r="G24" s="45"/>
      <c r="H24" s="45"/>
      <c r="I24" s="223" t="s">
        <v>115</v>
      </c>
      <c r="J24" s="345">
        <f>J7+J10+J13+J16+J19</f>
        <v>0</v>
      </c>
    </row>
    <row r="25" spans="1:11">
      <c r="A25" s="350" t="s">
        <v>133</v>
      </c>
      <c r="B25" s="351"/>
      <c r="C25" s="352"/>
      <c r="D25" s="352"/>
      <c r="E25" s="352"/>
      <c r="F25" s="352"/>
      <c r="G25" s="353"/>
      <c r="H25" s="45"/>
      <c r="I25" s="45"/>
    </row>
    <row r="26" spans="1:11">
      <c r="A26" s="354" t="str">
        <f>A5</f>
        <v>Name</v>
      </c>
      <c r="B26" s="355"/>
      <c r="C26" s="356">
        <f>IF(C7&gt;25000,25000,C7)</f>
        <v>0</v>
      </c>
      <c r="D26" s="356">
        <f>IF(D7&gt;=25000-C26,(25000-C26),D7)</f>
        <v>0</v>
      </c>
      <c r="E26" s="356">
        <f>IF(E7&gt;=25000-D26-C26,(25000-D26-C26),E7)</f>
        <v>0</v>
      </c>
      <c r="F26" s="356">
        <f>IF(F7&gt;=25000-E26-D26-C26,(25000-E26-D26-C26),F7)</f>
        <v>0</v>
      </c>
      <c r="G26" s="357">
        <f>IF(G7&gt;=25000-F26-E26-D26-C26,(25000-F26-E26-D26-C26),G7)</f>
        <v>0</v>
      </c>
      <c r="H26" s="45"/>
      <c r="I26" s="45"/>
    </row>
    <row r="27" spans="1:11">
      <c r="A27" s="354" t="str">
        <f>A8</f>
        <v>Name</v>
      </c>
      <c r="B27" s="358"/>
      <c r="C27" s="356">
        <f>IF(C10&gt;25000,25000,C10)</f>
        <v>0</v>
      </c>
      <c r="D27" s="356">
        <f>IF(D10&gt;=25000-C27,(25000-C27),D10)</f>
        <v>0</v>
      </c>
      <c r="E27" s="356">
        <f>IF(E10&gt;=25000-D27-C27,(25000-D27-C27),E10)</f>
        <v>0</v>
      </c>
      <c r="F27" s="356">
        <f>IF(F10&gt;=25000-E27-D27-C27,(25000-E27-D27-C27),F10)</f>
        <v>0</v>
      </c>
      <c r="G27" s="357">
        <f>IF(G10&gt;=25000-F27-E27-D27-C27,(25000-F27-E27-D27-C27),G10)</f>
        <v>0</v>
      </c>
      <c r="H27" s="45"/>
    </row>
    <row r="28" spans="1:11">
      <c r="A28" s="354" t="str">
        <f>A11</f>
        <v>Name #3</v>
      </c>
      <c r="B28" s="358"/>
      <c r="C28" s="356">
        <f>IF(C13&gt;25000,25000,C13)</f>
        <v>0</v>
      </c>
      <c r="D28" s="356">
        <f>IF(D13&gt;=25000-C28,(25000-C28),D13)</f>
        <v>0</v>
      </c>
      <c r="E28" s="356">
        <f>IF(E13&gt;=25000-D28-C28,(25000-D28-C28),E13)</f>
        <v>0</v>
      </c>
      <c r="F28" s="356">
        <f>IF(F13&gt;=25000-E28-D28-C28,(25000-E28-D28-C28),F13)</f>
        <v>0</v>
      </c>
      <c r="G28" s="357">
        <f>IF(G13&gt;=25000-F28-E28-D28-C28,(25000-F28-E28-D28-C28),G13)</f>
        <v>0</v>
      </c>
      <c r="H28" s="45"/>
    </row>
    <row r="29" spans="1:11">
      <c r="A29" s="354" t="str">
        <f>A14</f>
        <v>Name #4</v>
      </c>
      <c r="B29" s="358"/>
      <c r="C29" s="356">
        <f>IF(C16&gt;25000,25000,C16)</f>
        <v>0</v>
      </c>
      <c r="D29" s="356">
        <f>IF(D16&gt;=25000-C29,(25000-C29),D16)</f>
        <v>0</v>
      </c>
      <c r="E29" s="356">
        <f>IF(E16&gt;=25000-D29-C29,(25000-D29-C29),E16)</f>
        <v>0</v>
      </c>
      <c r="F29" s="356">
        <f>IF(F16&gt;=25000-E29-D29-C29,(25000-E29-D29-C29),F16)</f>
        <v>0</v>
      </c>
      <c r="G29" s="357">
        <f>IF(G16&gt;=25000-F29-E29-D29-C29,(25000-F29-E29-D29-C29),G16)</f>
        <v>0</v>
      </c>
      <c r="H29" s="45"/>
    </row>
    <row r="30" spans="1:11">
      <c r="A30" s="354" t="str">
        <f>A17</f>
        <v>Name #5</v>
      </c>
      <c r="B30" s="358"/>
      <c r="C30" s="356">
        <f>IF(C19&gt;25000,25000,C19)</f>
        <v>0</v>
      </c>
      <c r="D30" s="356">
        <f>IF(D19&gt;=25000-C30,(25000-C30),D19)</f>
        <v>0</v>
      </c>
      <c r="E30" s="356">
        <f>IF(E19&gt;=25000-D30-C30,(25000-D30-C30),E19)</f>
        <v>0</v>
      </c>
      <c r="F30" s="356">
        <f>IF(F19&gt;=25000-E30-D30-C30,(25000-E30-D30-C30),F19)</f>
        <v>0</v>
      </c>
      <c r="G30" s="357">
        <f>IF(G19&gt;=25000-F30-E30-D30-C30,(25000-F30-E30-D30-C30),G19)</f>
        <v>0</v>
      </c>
    </row>
    <row r="31" spans="1:11">
      <c r="A31" s="359"/>
      <c r="B31" s="360" t="s">
        <v>55</v>
      </c>
      <c r="C31" s="361">
        <f>SUM(C26:C30)</f>
        <v>0</v>
      </c>
      <c r="D31" s="361">
        <f>SUM(D26:D30)</f>
        <v>0</v>
      </c>
      <c r="E31" s="361">
        <f>SUM(E26:E30)</f>
        <v>0</v>
      </c>
      <c r="F31" s="361">
        <f>SUM(F26:F30)</f>
        <v>0</v>
      </c>
      <c r="G31" s="362">
        <f>SUM(G26:G30)</f>
        <v>0</v>
      </c>
    </row>
    <row r="91" spans="10:10">
      <c r="J91" t="s">
        <v>5</v>
      </c>
    </row>
  </sheetData>
  <sheetProtection sheet="1" objects="1" scenarios="1" selectLockedCells="1"/>
  <mergeCells count="8">
    <mergeCell ref="J3:J4"/>
    <mergeCell ref="I3:I4"/>
    <mergeCell ref="A21:A23"/>
    <mergeCell ref="A17:A18"/>
    <mergeCell ref="A5:A6"/>
    <mergeCell ref="A8:A9"/>
    <mergeCell ref="A11:A12"/>
    <mergeCell ref="A14:A15"/>
  </mergeCells>
  <phoneticPr fontId="2" type="noConversion"/>
  <pageMargins left="0.75" right="0.75" top="1" bottom="1" header="0.5" footer="0.5"/>
  <pageSetup scale="87" orientation="landscape" r:id="rId1"/>
  <headerFooter alignWithMargins="0">
    <oddHeader>&amp;LVersion 1.2 
3/3/2012&amp;CNIH Modular Budget Template</oddHeader>
  </headerFooter>
  <ignoredErrors>
    <ignoredError sqref="I2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43"/>
  <sheetViews>
    <sheetView tabSelected="1" topLeftCell="A7" zoomScaleNormal="100" zoomScaleSheetLayoutView="90" workbookViewId="0">
      <selection activeCell="N76" sqref="N76"/>
    </sheetView>
  </sheetViews>
  <sheetFormatPr defaultColWidth="12.42578125" defaultRowHeight="12.75" customHeight="1"/>
  <cols>
    <col min="1" max="1" width="25" style="88" customWidth="1"/>
    <col min="2" max="2" width="8" style="88" bestFit="1" customWidth="1"/>
    <col min="3" max="3" width="9.5703125" style="88" customWidth="1"/>
    <col min="4" max="5" width="6.85546875" style="88" customWidth="1"/>
    <col min="6" max="7" width="9.7109375" style="88" customWidth="1"/>
    <col min="8" max="8" width="11.28515625" style="88" bestFit="1" customWidth="1"/>
    <col min="9" max="9" width="10.85546875" style="88" customWidth="1"/>
    <col min="10" max="14" width="10.7109375" style="88" customWidth="1"/>
    <col min="15" max="15" width="11.85546875" style="88" bestFit="1" customWidth="1"/>
    <col min="16" max="16" width="1.28515625" style="88" customWidth="1"/>
    <col min="17" max="17" width="10.7109375" style="88" customWidth="1"/>
    <col min="18" max="18" width="1.28515625" style="88" customWidth="1"/>
    <col min="19" max="19" width="13.7109375" style="88" customWidth="1"/>
    <col min="20" max="16384" width="12.42578125" style="88"/>
  </cols>
  <sheetData>
    <row r="1" spans="1:19" ht="17.25" customHeight="1">
      <c r="A1" s="118" t="s">
        <v>22</v>
      </c>
      <c r="B1" s="87"/>
      <c r="C1" s="87"/>
    </row>
    <row r="2" spans="1:19" ht="17.25" customHeight="1" thickBot="1">
      <c r="A2" s="118"/>
      <c r="B2" s="87"/>
      <c r="C2" s="87"/>
    </row>
    <row r="3" spans="1:19" ht="39" customHeight="1" thickBot="1">
      <c r="A3" s="442" t="s">
        <v>131</v>
      </c>
      <c r="B3" s="443"/>
      <c r="C3" s="443"/>
      <c r="D3" s="248"/>
      <c r="E3" s="446" t="s">
        <v>16</v>
      </c>
      <c r="F3" s="447"/>
      <c r="G3" s="331"/>
      <c r="H3" s="332">
        <v>0.03</v>
      </c>
      <c r="I3" s="248"/>
      <c r="J3" s="248"/>
      <c r="K3" s="452"/>
      <c r="L3" s="452"/>
      <c r="M3" s="333"/>
      <c r="N3" s="248"/>
      <c r="O3" s="263"/>
    </row>
    <row r="4" spans="1:19" s="89" customFormat="1" ht="25.5" customHeight="1">
      <c r="A4" s="322" t="s">
        <v>17</v>
      </c>
      <c r="B4" s="323" t="s">
        <v>18</v>
      </c>
      <c r="C4" s="323" t="s">
        <v>96</v>
      </c>
      <c r="D4" s="323" t="s">
        <v>95</v>
      </c>
      <c r="E4" s="323" t="s">
        <v>97</v>
      </c>
      <c r="F4" s="324" t="s">
        <v>94</v>
      </c>
      <c r="G4" s="324" t="s">
        <v>109</v>
      </c>
      <c r="H4" s="324" t="s">
        <v>32</v>
      </c>
      <c r="I4" s="324" t="s">
        <v>19</v>
      </c>
      <c r="J4" s="324" t="s">
        <v>0</v>
      </c>
      <c r="K4" s="324" t="s">
        <v>1</v>
      </c>
      <c r="L4" s="324" t="s">
        <v>2</v>
      </c>
      <c r="M4" s="324" t="s">
        <v>3</v>
      </c>
      <c r="N4" s="324" t="s">
        <v>4</v>
      </c>
      <c r="O4" s="325" t="s">
        <v>55</v>
      </c>
      <c r="Q4" s="247" t="s">
        <v>21</v>
      </c>
      <c r="S4" s="114"/>
    </row>
    <row r="5" spans="1:19" ht="12.75" customHeight="1">
      <c r="A5" s="380"/>
      <c r="B5" s="381" t="s">
        <v>44</v>
      </c>
      <c r="C5" s="382">
        <v>12</v>
      </c>
      <c r="D5" s="383">
        <v>0</v>
      </c>
      <c r="E5" s="327">
        <f>C5*D5</f>
        <v>0</v>
      </c>
      <c r="F5" s="388">
        <v>0</v>
      </c>
      <c r="G5" s="328">
        <f>15425*C5</f>
        <v>185100</v>
      </c>
      <c r="H5" s="329">
        <f>IF(F5&gt;G5, G5*D5, F5*D5)</f>
        <v>0</v>
      </c>
      <c r="I5" s="329">
        <f t="shared" ref="I5:I15" si="0">H5*Q5</f>
        <v>0</v>
      </c>
      <c r="J5" s="329">
        <f>SUM(H5:I5)</f>
        <v>0</v>
      </c>
      <c r="K5" s="329">
        <f>J5*(1+$H$3)</f>
        <v>0</v>
      </c>
      <c r="L5" s="329">
        <f>K5*(1+$H$3)</f>
        <v>0</v>
      </c>
      <c r="M5" s="329">
        <f>L5*(1+$H$3)</f>
        <v>0</v>
      </c>
      <c r="N5" s="329">
        <f>M5*(1+$H$3)</f>
        <v>0</v>
      </c>
      <c r="O5" s="305">
        <f>SUM(J5:N5)</f>
        <v>0</v>
      </c>
      <c r="Q5" s="389">
        <v>0.2</v>
      </c>
      <c r="R5" s="114"/>
      <c r="S5" s="205"/>
    </row>
    <row r="6" spans="1:19" ht="12.75" customHeight="1">
      <c r="A6" s="380"/>
      <c r="B6" s="381"/>
      <c r="C6" s="382">
        <v>12</v>
      </c>
      <c r="D6" s="383">
        <v>0</v>
      </c>
      <c r="E6" s="327">
        <f t="shared" ref="E6:E15" si="1">C6*D6</f>
        <v>0</v>
      </c>
      <c r="F6" s="388">
        <v>0</v>
      </c>
      <c r="G6" s="328">
        <f t="shared" ref="G6:G15" si="2">15425*C6</f>
        <v>185100</v>
      </c>
      <c r="H6" s="329">
        <f t="shared" ref="H6:H15" si="3">IF(F6&gt;G6, G6*D6, F6*D6)</f>
        <v>0</v>
      </c>
      <c r="I6" s="329">
        <f t="shared" si="0"/>
        <v>0</v>
      </c>
      <c r="J6" s="329">
        <f t="shared" ref="J6:J15" si="4">SUM(H6:I6)</f>
        <v>0</v>
      </c>
      <c r="K6" s="329">
        <f>J6*(1+$H$3)</f>
        <v>0</v>
      </c>
      <c r="L6" s="329">
        <f t="shared" ref="L6:N14" si="5">K6*(1+$H$3)</f>
        <v>0</v>
      </c>
      <c r="M6" s="329">
        <f t="shared" si="5"/>
        <v>0</v>
      </c>
      <c r="N6" s="329">
        <f t="shared" si="5"/>
        <v>0</v>
      </c>
      <c r="O6" s="305">
        <f>SUM(J6:N6)</f>
        <v>0</v>
      </c>
      <c r="Q6" s="389">
        <v>0.21199999999999999</v>
      </c>
      <c r="R6" s="124"/>
      <c r="S6" s="95"/>
    </row>
    <row r="7" spans="1:19" ht="12.75" customHeight="1">
      <c r="A7" s="380"/>
      <c r="B7" s="381"/>
      <c r="C7" s="382">
        <v>12</v>
      </c>
      <c r="D7" s="383">
        <v>0</v>
      </c>
      <c r="E7" s="327">
        <f t="shared" si="1"/>
        <v>0</v>
      </c>
      <c r="F7" s="388">
        <v>0</v>
      </c>
      <c r="G7" s="328">
        <f t="shared" si="2"/>
        <v>185100</v>
      </c>
      <c r="H7" s="329">
        <f t="shared" si="3"/>
        <v>0</v>
      </c>
      <c r="I7" s="329">
        <f t="shared" si="0"/>
        <v>0</v>
      </c>
      <c r="J7" s="329">
        <f t="shared" si="4"/>
        <v>0</v>
      </c>
      <c r="K7" s="329">
        <f t="shared" ref="K7:K14" si="6">J7*(1+$H$3)</f>
        <v>0</v>
      </c>
      <c r="L7" s="329">
        <f t="shared" si="5"/>
        <v>0</v>
      </c>
      <c r="M7" s="329">
        <f t="shared" si="5"/>
        <v>0</v>
      </c>
      <c r="N7" s="329">
        <f t="shared" si="5"/>
        <v>0</v>
      </c>
      <c r="O7" s="305">
        <f t="shared" ref="O7:O14" si="7">SUM(J7:N7)</f>
        <v>0</v>
      </c>
      <c r="Q7" s="389">
        <v>0.24199999999999999</v>
      </c>
    </row>
    <row r="8" spans="1:19" ht="12.75" customHeight="1">
      <c r="A8" s="380"/>
      <c r="B8" s="384"/>
      <c r="C8" s="385">
        <v>12</v>
      </c>
      <c r="D8" s="383">
        <v>0</v>
      </c>
      <c r="E8" s="327">
        <f t="shared" si="1"/>
        <v>0</v>
      </c>
      <c r="F8" s="388">
        <v>0</v>
      </c>
      <c r="G8" s="328">
        <f t="shared" si="2"/>
        <v>185100</v>
      </c>
      <c r="H8" s="329">
        <f t="shared" si="3"/>
        <v>0</v>
      </c>
      <c r="I8" s="329">
        <f t="shared" si="0"/>
        <v>0</v>
      </c>
      <c r="J8" s="329">
        <f t="shared" si="4"/>
        <v>0</v>
      </c>
      <c r="K8" s="329">
        <f t="shared" si="6"/>
        <v>0</v>
      </c>
      <c r="L8" s="329">
        <f t="shared" si="5"/>
        <v>0</v>
      </c>
      <c r="M8" s="329">
        <f t="shared" si="5"/>
        <v>0</v>
      </c>
      <c r="N8" s="329">
        <f t="shared" si="5"/>
        <v>0</v>
      </c>
      <c r="O8" s="305">
        <f>SUM(J8:N8)</f>
        <v>0</v>
      </c>
      <c r="Q8" s="390">
        <v>0.26100000000000001</v>
      </c>
    </row>
    <row r="9" spans="1:19" ht="12.75" customHeight="1">
      <c r="A9" s="380"/>
      <c r="B9" s="384"/>
      <c r="C9" s="385">
        <v>12</v>
      </c>
      <c r="D9" s="383">
        <v>0</v>
      </c>
      <c r="E9" s="327">
        <f t="shared" si="1"/>
        <v>0</v>
      </c>
      <c r="F9" s="388">
        <v>0</v>
      </c>
      <c r="G9" s="328">
        <f t="shared" si="2"/>
        <v>185100</v>
      </c>
      <c r="H9" s="329">
        <f t="shared" si="3"/>
        <v>0</v>
      </c>
      <c r="I9" s="329">
        <f t="shared" si="0"/>
        <v>0</v>
      </c>
      <c r="J9" s="329">
        <f t="shared" si="4"/>
        <v>0</v>
      </c>
      <c r="K9" s="329">
        <f t="shared" si="6"/>
        <v>0</v>
      </c>
      <c r="L9" s="329">
        <f t="shared" si="5"/>
        <v>0</v>
      </c>
      <c r="M9" s="329">
        <f t="shared" si="5"/>
        <v>0</v>
      </c>
      <c r="N9" s="329">
        <f t="shared" si="5"/>
        <v>0</v>
      </c>
      <c r="O9" s="305">
        <f>SUM(J9:N9)</f>
        <v>0</v>
      </c>
      <c r="Q9" s="389">
        <v>0.34300000000000003</v>
      </c>
    </row>
    <row r="10" spans="1:19" ht="12.75" customHeight="1">
      <c r="A10" s="380"/>
      <c r="B10" s="381"/>
      <c r="C10" s="382">
        <v>12</v>
      </c>
      <c r="D10" s="386">
        <v>0</v>
      </c>
      <c r="E10" s="327">
        <f t="shared" si="1"/>
        <v>0</v>
      </c>
      <c r="F10" s="388">
        <v>0</v>
      </c>
      <c r="G10" s="328">
        <f t="shared" si="2"/>
        <v>185100</v>
      </c>
      <c r="H10" s="329">
        <f t="shared" si="3"/>
        <v>0</v>
      </c>
      <c r="I10" s="329">
        <f t="shared" si="0"/>
        <v>0</v>
      </c>
      <c r="J10" s="329">
        <f t="shared" si="4"/>
        <v>0</v>
      </c>
      <c r="K10" s="329">
        <f t="shared" si="6"/>
        <v>0</v>
      </c>
      <c r="L10" s="329">
        <f t="shared" si="5"/>
        <v>0</v>
      </c>
      <c r="M10" s="329">
        <f t="shared" si="5"/>
        <v>0</v>
      </c>
      <c r="N10" s="329">
        <f t="shared" si="5"/>
        <v>0</v>
      </c>
      <c r="O10" s="305">
        <f t="shared" si="7"/>
        <v>0</v>
      </c>
      <c r="Q10" s="389">
        <v>0.24199999999999999</v>
      </c>
    </row>
    <row r="11" spans="1:19" ht="12.75" customHeight="1">
      <c r="A11" s="380"/>
      <c r="B11" s="381"/>
      <c r="C11" s="382">
        <v>12</v>
      </c>
      <c r="D11" s="383">
        <v>0</v>
      </c>
      <c r="E11" s="327">
        <f t="shared" si="1"/>
        <v>0</v>
      </c>
      <c r="F11" s="388">
        <v>0</v>
      </c>
      <c r="G11" s="328">
        <f t="shared" si="2"/>
        <v>185100</v>
      </c>
      <c r="H11" s="329">
        <f t="shared" si="3"/>
        <v>0</v>
      </c>
      <c r="I11" s="329">
        <f t="shared" si="0"/>
        <v>0</v>
      </c>
      <c r="J11" s="329">
        <f>SUM(H11:I11)</f>
        <v>0</v>
      </c>
      <c r="K11" s="329">
        <f t="shared" si="6"/>
        <v>0</v>
      </c>
      <c r="L11" s="329">
        <f t="shared" si="5"/>
        <v>0</v>
      </c>
      <c r="M11" s="329">
        <f t="shared" si="5"/>
        <v>0</v>
      </c>
      <c r="N11" s="329">
        <f t="shared" si="5"/>
        <v>0</v>
      </c>
      <c r="O11" s="305">
        <f t="shared" si="7"/>
        <v>0</v>
      </c>
      <c r="Q11" s="389">
        <v>0.24199999999999999</v>
      </c>
    </row>
    <row r="12" spans="1:19" ht="12.75" customHeight="1">
      <c r="A12" s="380"/>
      <c r="B12" s="381"/>
      <c r="C12" s="382">
        <v>12</v>
      </c>
      <c r="D12" s="383">
        <v>0</v>
      </c>
      <c r="E12" s="327">
        <f t="shared" si="1"/>
        <v>0</v>
      </c>
      <c r="F12" s="388">
        <v>0</v>
      </c>
      <c r="G12" s="328">
        <f t="shared" si="2"/>
        <v>185100</v>
      </c>
      <c r="H12" s="329">
        <f t="shared" si="3"/>
        <v>0</v>
      </c>
      <c r="I12" s="329">
        <f t="shared" si="0"/>
        <v>0</v>
      </c>
      <c r="J12" s="329">
        <f t="shared" si="4"/>
        <v>0</v>
      </c>
      <c r="K12" s="329">
        <f t="shared" si="6"/>
        <v>0</v>
      </c>
      <c r="L12" s="329">
        <f t="shared" si="5"/>
        <v>0</v>
      </c>
      <c r="M12" s="329">
        <f t="shared" si="5"/>
        <v>0</v>
      </c>
      <c r="N12" s="329">
        <f t="shared" si="5"/>
        <v>0</v>
      </c>
      <c r="O12" s="305">
        <f t="shared" si="7"/>
        <v>0</v>
      </c>
      <c r="Q12" s="389">
        <v>0.34300000000000003</v>
      </c>
    </row>
    <row r="13" spans="1:19" ht="12.75" customHeight="1">
      <c r="A13" s="387"/>
      <c r="B13" s="381"/>
      <c r="C13" s="382">
        <v>12</v>
      </c>
      <c r="D13" s="383">
        <v>0</v>
      </c>
      <c r="E13" s="327">
        <f t="shared" si="1"/>
        <v>0</v>
      </c>
      <c r="F13" s="388">
        <v>0</v>
      </c>
      <c r="G13" s="328">
        <f t="shared" si="2"/>
        <v>185100</v>
      </c>
      <c r="H13" s="329">
        <f t="shared" si="3"/>
        <v>0</v>
      </c>
      <c r="I13" s="329">
        <f t="shared" si="0"/>
        <v>0</v>
      </c>
      <c r="J13" s="329">
        <f t="shared" si="4"/>
        <v>0</v>
      </c>
      <c r="K13" s="329">
        <f t="shared" si="6"/>
        <v>0</v>
      </c>
      <c r="L13" s="329">
        <f t="shared" si="5"/>
        <v>0</v>
      </c>
      <c r="M13" s="329">
        <f t="shared" si="5"/>
        <v>0</v>
      </c>
      <c r="N13" s="329">
        <f t="shared" si="5"/>
        <v>0</v>
      </c>
      <c r="O13" s="305">
        <f t="shared" si="7"/>
        <v>0</v>
      </c>
      <c r="Q13" s="389">
        <f>$M$3</f>
        <v>0</v>
      </c>
    </row>
    <row r="14" spans="1:19" ht="12.75" customHeight="1">
      <c r="A14" s="387"/>
      <c r="B14" s="384"/>
      <c r="C14" s="385">
        <v>12</v>
      </c>
      <c r="D14" s="383">
        <v>0</v>
      </c>
      <c r="E14" s="327">
        <f t="shared" si="1"/>
        <v>0</v>
      </c>
      <c r="F14" s="388">
        <v>0</v>
      </c>
      <c r="G14" s="328">
        <f t="shared" si="2"/>
        <v>185100</v>
      </c>
      <c r="H14" s="329">
        <f t="shared" si="3"/>
        <v>0</v>
      </c>
      <c r="I14" s="329">
        <f t="shared" si="0"/>
        <v>0</v>
      </c>
      <c r="J14" s="329">
        <f t="shared" si="4"/>
        <v>0</v>
      </c>
      <c r="K14" s="329">
        <f t="shared" si="6"/>
        <v>0</v>
      </c>
      <c r="L14" s="329">
        <f t="shared" si="5"/>
        <v>0</v>
      </c>
      <c r="M14" s="329">
        <f t="shared" si="5"/>
        <v>0</v>
      </c>
      <c r="N14" s="329">
        <f t="shared" si="5"/>
        <v>0</v>
      </c>
      <c r="O14" s="305">
        <f t="shared" si="7"/>
        <v>0</v>
      </c>
      <c r="Q14" s="389">
        <f>$M$3</f>
        <v>0</v>
      </c>
    </row>
    <row r="15" spans="1:19" ht="12.75" customHeight="1" thickBot="1">
      <c r="A15" s="387"/>
      <c r="B15" s="384"/>
      <c r="C15" s="385">
        <v>12</v>
      </c>
      <c r="D15" s="383">
        <v>0</v>
      </c>
      <c r="E15" s="327">
        <f t="shared" si="1"/>
        <v>0</v>
      </c>
      <c r="F15" s="388">
        <v>0</v>
      </c>
      <c r="G15" s="328">
        <f t="shared" si="2"/>
        <v>185100</v>
      </c>
      <c r="H15" s="329">
        <f t="shared" si="3"/>
        <v>0</v>
      </c>
      <c r="I15" s="329">
        <f t="shared" si="0"/>
        <v>0</v>
      </c>
      <c r="J15" s="329">
        <f t="shared" si="4"/>
        <v>0</v>
      </c>
      <c r="K15" s="329">
        <f>J15*(1+$H$3)</f>
        <v>0</v>
      </c>
      <c r="L15" s="329">
        <f>K15*(1+$H$3)</f>
        <v>0</v>
      </c>
      <c r="M15" s="329">
        <f>L15*(1+$H$3)</f>
        <v>0</v>
      </c>
      <c r="N15" s="329">
        <f>M15*(1+$H$3)</f>
        <v>0</v>
      </c>
      <c r="O15" s="305">
        <f>SUM(J15:N15)</f>
        <v>0</v>
      </c>
      <c r="Q15" s="391">
        <f>$M$3</f>
        <v>0</v>
      </c>
    </row>
    <row r="16" spans="1:19" ht="12.75" customHeight="1">
      <c r="A16" s="334"/>
      <c r="B16" s="326"/>
      <c r="C16" s="326"/>
      <c r="D16" s="330"/>
      <c r="E16" s="330"/>
      <c r="F16" s="245"/>
      <c r="G16" s="245"/>
      <c r="H16" s="246">
        <f>SUM(H5:H15)</f>
        <v>0</v>
      </c>
      <c r="I16" s="246">
        <f>SUM(I5:I15)</f>
        <v>0</v>
      </c>
      <c r="J16" s="246">
        <f t="shared" ref="J16:O16" si="8">SUM(J5:J15)</f>
        <v>0</v>
      </c>
      <c r="K16" s="246">
        <f t="shared" si="8"/>
        <v>0</v>
      </c>
      <c r="L16" s="246">
        <f t="shared" si="8"/>
        <v>0</v>
      </c>
      <c r="M16" s="246">
        <f t="shared" si="8"/>
        <v>0</v>
      </c>
      <c r="N16" s="246">
        <f t="shared" si="8"/>
        <v>0</v>
      </c>
      <c r="O16" s="335">
        <f t="shared" si="8"/>
        <v>0</v>
      </c>
      <c r="Q16" s="125"/>
    </row>
    <row r="17" spans="1:17" ht="12.75" customHeight="1" thickBot="1">
      <c r="A17" s="336"/>
      <c r="B17" s="337"/>
      <c r="C17" s="337"/>
      <c r="D17" s="338"/>
      <c r="E17" s="338"/>
      <c r="F17" s="339"/>
      <c r="G17" s="339"/>
      <c r="H17" s="340"/>
      <c r="I17" s="340" t="s">
        <v>110</v>
      </c>
      <c r="J17" s="340">
        <f>H16+I16</f>
        <v>0</v>
      </c>
      <c r="K17" s="340">
        <f>J17*1.03</f>
        <v>0</v>
      </c>
      <c r="L17" s="340">
        <f>K17*1.03</f>
        <v>0</v>
      </c>
      <c r="M17" s="340">
        <f>L17*1.03</f>
        <v>0</v>
      </c>
      <c r="N17" s="340">
        <f>M17*1.03</f>
        <v>0</v>
      </c>
      <c r="O17" s="307">
        <f>SUM(J17:N17)</f>
        <v>0</v>
      </c>
      <c r="Q17" s="125"/>
    </row>
    <row r="18" spans="1:17" ht="12.75" customHeight="1" thickBot="1">
      <c r="D18" s="90"/>
      <c r="E18" s="90"/>
      <c r="F18" s="115"/>
      <c r="G18" s="115"/>
      <c r="H18" s="117"/>
      <c r="I18" s="122"/>
      <c r="J18" s="122"/>
      <c r="K18" s="122"/>
      <c r="L18" s="122"/>
      <c r="M18" s="122"/>
      <c r="N18" s="122"/>
      <c r="O18" s="122"/>
      <c r="Q18" s="125"/>
    </row>
    <row r="19" spans="1:17" ht="22.5" customHeight="1" thickBot="1">
      <c r="A19" s="258" t="s">
        <v>111</v>
      </c>
      <c r="B19" s="248"/>
      <c r="C19" s="248"/>
      <c r="D19" s="259"/>
      <c r="E19" s="448" t="s">
        <v>16</v>
      </c>
      <c r="F19" s="449"/>
      <c r="G19" s="260"/>
      <c r="H19" s="402">
        <f>H3</f>
        <v>0.03</v>
      </c>
      <c r="I19" s="248"/>
      <c r="J19" s="261"/>
      <c r="K19" s="262"/>
      <c r="L19" s="262"/>
      <c r="M19" s="262"/>
      <c r="N19" s="262"/>
      <c r="O19" s="263"/>
    </row>
    <row r="20" spans="1:17" ht="12.75" customHeight="1" thickTop="1">
      <c r="A20" s="392" t="s">
        <v>6</v>
      </c>
      <c r="B20" s="393"/>
      <c r="C20" s="393"/>
      <c r="D20" s="394"/>
      <c r="E20" s="394"/>
      <c r="F20" s="395"/>
      <c r="G20" s="395"/>
      <c r="H20" s="395"/>
      <c r="I20" s="395"/>
      <c r="J20" s="417">
        <v>0</v>
      </c>
      <c r="K20" s="418">
        <f>J20*(1+$H$19)</f>
        <v>0</v>
      </c>
      <c r="L20" s="418">
        <f t="shared" ref="L20:N29" si="9">K20*(1+$H$19)</f>
        <v>0</v>
      </c>
      <c r="M20" s="418">
        <f t="shared" si="9"/>
        <v>0</v>
      </c>
      <c r="N20" s="418">
        <f t="shared" si="9"/>
        <v>0</v>
      </c>
      <c r="O20" s="419">
        <f>SUM(J20:N20)</f>
        <v>0</v>
      </c>
    </row>
    <row r="21" spans="1:17" ht="12.75" customHeight="1">
      <c r="A21" s="392" t="s">
        <v>65</v>
      </c>
      <c r="B21" s="393"/>
      <c r="C21" s="393"/>
      <c r="D21" s="396"/>
      <c r="E21" s="396"/>
      <c r="F21" s="393"/>
      <c r="G21" s="393"/>
      <c r="H21" s="393"/>
      <c r="I21" s="393"/>
      <c r="J21" s="399">
        <v>0</v>
      </c>
      <c r="K21" s="400">
        <f t="shared" ref="K21:K29" si="10">J21*(1+$H$19)</f>
        <v>0</v>
      </c>
      <c r="L21" s="400">
        <f t="shared" si="9"/>
        <v>0</v>
      </c>
      <c r="M21" s="400">
        <f t="shared" si="9"/>
        <v>0</v>
      </c>
      <c r="N21" s="400">
        <f t="shared" si="9"/>
        <v>0</v>
      </c>
      <c r="O21" s="401">
        <f t="shared" ref="O21:O29" si="11">SUM(J21:N21)</f>
        <v>0</v>
      </c>
    </row>
    <row r="22" spans="1:17" ht="12.75" customHeight="1">
      <c r="A22" s="392" t="s">
        <v>45</v>
      </c>
      <c r="B22" s="393"/>
      <c r="C22" s="393"/>
      <c r="D22" s="397"/>
      <c r="E22" s="397"/>
      <c r="F22" s="395"/>
      <c r="G22" s="395"/>
      <c r="H22" s="395"/>
      <c r="I22" s="395"/>
      <c r="J22" s="399">
        <v>0</v>
      </c>
      <c r="K22" s="400">
        <f t="shared" si="10"/>
        <v>0</v>
      </c>
      <c r="L22" s="400">
        <f t="shared" si="9"/>
        <v>0</v>
      </c>
      <c r="M22" s="400">
        <f t="shared" si="9"/>
        <v>0</v>
      </c>
      <c r="N22" s="400">
        <f t="shared" si="9"/>
        <v>0</v>
      </c>
      <c r="O22" s="401">
        <f t="shared" si="11"/>
        <v>0</v>
      </c>
    </row>
    <row r="23" spans="1:17" ht="12.75" customHeight="1">
      <c r="A23" s="392" t="s">
        <v>56</v>
      </c>
      <c r="B23" s="393"/>
      <c r="C23" s="393"/>
      <c r="D23" s="397"/>
      <c r="E23" s="397"/>
      <c r="F23" s="395"/>
      <c r="G23" s="395"/>
      <c r="H23" s="395"/>
      <c r="I23" s="395"/>
      <c r="J23" s="399">
        <v>0</v>
      </c>
      <c r="K23" s="400">
        <f t="shared" si="10"/>
        <v>0</v>
      </c>
      <c r="L23" s="400">
        <f t="shared" si="9"/>
        <v>0</v>
      </c>
      <c r="M23" s="400">
        <f t="shared" si="9"/>
        <v>0</v>
      </c>
      <c r="N23" s="400">
        <f t="shared" si="9"/>
        <v>0</v>
      </c>
      <c r="O23" s="401">
        <f t="shared" si="11"/>
        <v>0</v>
      </c>
    </row>
    <row r="24" spans="1:17" ht="12.75" customHeight="1">
      <c r="A24" s="392" t="s">
        <v>57</v>
      </c>
      <c r="B24" s="393"/>
      <c r="C24" s="393"/>
      <c r="D24" s="394"/>
      <c r="E24" s="394"/>
      <c r="F24" s="395"/>
      <c r="G24" s="395"/>
      <c r="H24" s="395"/>
      <c r="I24" s="395"/>
      <c r="J24" s="399">
        <v>0</v>
      </c>
      <c r="K24" s="400">
        <f t="shared" si="10"/>
        <v>0</v>
      </c>
      <c r="L24" s="400">
        <f t="shared" si="9"/>
        <v>0</v>
      </c>
      <c r="M24" s="400">
        <f t="shared" si="9"/>
        <v>0</v>
      </c>
      <c r="N24" s="400">
        <f t="shared" si="9"/>
        <v>0</v>
      </c>
      <c r="O24" s="401">
        <f t="shared" si="11"/>
        <v>0</v>
      </c>
    </row>
    <row r="25" spans="1:17" ht="12.75" customHeight="1">
      <c r="A25" s="392" t="s">
        <v>58</v>
      </c>
      <c r="B25" s="393"/>
      <c r="C25" s="393"/>
      <c r="D25" s="394"/>
      <c r="E25" s="394"/>
      <c r="F25" s="395"/>
      <c r="G25" s="395"/>
      <c r="H25" s="395"/>
      <c r="I25" s="395"/>
      <c r="J25" s="399">
        <v>0</v>
      </c>
      <c r="K25" s="400">
        <f t="shared" si="10"/>
        <v>0</v>
      </c>
      <c r="L25" s="400">
        <f t="shared" si="9"/>
        <v>0</v>
      </c>
      <c r="M25" s="400">
        <f t="shared" si="9"/>
        <v>0</v>
      </c>
      <c r="N25" s="400">
        <f t="shared" si="9"/>
        <v>0</v>
      </c>
      <c r="O25" s="401">
        <f t="shared" si="11"/>
        <v>0</v>
      </c>
    </row>
    <row r="26" spans="1:17" ht="12.75" customHeight="1">
      <c r="A26" s="398" t="s">
        <v>23</v>
      </c>
      <c r="B26" s="393"/>
      <c r="C26" s="393"/>
      <c r="D26" s="394"/>
      <c r="E26" s="394"/>
      <c r="F26" s="395"/>
      <c r="G26" s="395"/>
      <c r="H26" s="395"/>
      <c r="I26" s="395"/>
      <c r="J26" s="399">
        <v>0</v>
      </c>
      <c r="K26" s="400">
        <f t="shared" si="10"/>
        <v>0</v>
      </c>
      <c r="L26" s="400">
        <f t="shared" si="9"/>
        <v>0</v>
      </c>
      <c r="M26" s="400">
        <f t="shared" si="9"/>
        <v>0</v>
      </c>
      <c r="N26" s="400">
        <f t="shared" si="9"/>
        <v>0</v>
      </c>
      <c r="O26" s="401">
        <f>SUM(J26:N26)</f>
        <v>0</v>
      </c>
    </row>
    <row r="27" spans="1:17" ht="12.75" customHeight="1">
      <c r="A27" s="392" t="s">
        <v>7</v>
      </c>
      <c r="B27" s="393"/>
      <c r="C27" s="393"/>
      <c r="D27" s="394"/>
      <c r="E27" s="394"/>
      <c r="F27" s="395"/>
      <c r="G27" s="395"/>
      <c r="H27" s="395"/>
      <c r="I27" s="395"/>
      <c r="J27" s="399">
        <v>0</v>
      </c>
      <c r="K27" s="400">
        <f t="shared" si="10"/>
        <v>0</v>
      </c>
      <c r="L27" s="400">
        <f t="shared" si="9"/>
        <v>0</v>
      </c>
      <c r="M27" s="400">
        <f t="shared" si="9"/>
        <v>0</v>
      </c>
      <c r="N27" s="400">
        <f t="shared" si="9"/>
        <v>0</v>
      </c>
      <c r="O27" s="401">
        <f>SUM(J27:N27)</f>
        <v>0</v>
      </c>
    </row>
    <row r="28" spans="1:17" ht="12.75" customHeight="1">
      <c r="A28" s="392" t="s">
        <v>7</v>
      </c>
      <c r="B28" s="393"/>
      <c r="C28" s="393"/>
      <c r="D28" s="394"/>
      <c r="E28" s="394"/>
      <c r="F28" s="395"/>
      <c r="G28" s="395"/>
      <c r="H28" s="395"/>
      <c r="I28" s="395"/>
      <c r="J28" s="399">
        <v>0</v>
      </c>
      <c r="K28" s="400">
        <f t="shared" si="10"/>
        <v>0</v>
      </c>
      <c r="L28" s="400">
        <f t="shared" si="9"/>
        <v>0</v>
      </c>
      <c r="M28" s="400">
        <f t="shared" si="9"/>
        <v>0</v>
      </c>
      <c r="N28" s="400">
        <f t="shared" si="9"/>
        <v>0</v>
      </c>
      <c r="O28" s="401">
        <f>SUM(J28:N28)</f>
        <v>0</v>
      </c>
    </row>
    <row r="29" spans="1:17" ht="12.75" customHeight="1">
      <c r="A29" s="392" t="s">
        <v>7</v>
      </c>
      <c r="B29" s="393"/>
      <c r="C29" s="393"/>
      <c r="D29" s="394"/>
      <c r="E29" s="394"/>
      <c r="F29" s="395"/>
      <c r="G29" s="395"/>
      <c r="H29" s="395"/>
      <c r="I29" s="395"/>
      <c r="J29" s="399">
        <v>0</v>
      </c>
      <c r="K29" s="400">
        <f t="shared" si="10"/>
        <v>0</v>
      </c>
      <c r="L29" s="400">
        <f t="shared" si="9"/>
        <v>0</v>
      </c>
      <c r="M29" s="400">
        <f t="shared" si="9"/>
        <v>0</v>
      </c>
      <c r="N29" s="400">
        <f t="shared" si="9"/>
        <v>0</v>
      </c>
      <c r="O29" s="401">
        <f t="shared" si="11"/>
        <v>0</v>
      </c>
    </row>
    <row r="30" spans="1:17" ht="12.75" customHeight="1" thickBot="1">
      <c r="A30" s="253" t="s">
        <v>28</v>
      </c>
      <c r="B30" s="95"/>
      <c r="C30" s="95"/>
      <c r="D30" s="264"/>
      <c r="E30" s="264"/>
      <c r="F30" s="98"/>
      <c r="G30" s="98"/>
      <c r="H30" s="98"/>
      <c r="I30" s="98"/>
      <c r="J30" s="126">
        <f>Subcons!C21</f>
        <v>0</v>
      </c>
      <c r="K30" s="126">
        <f>Subcons!D21</f>
        <v>0</v>
      </c>
      <c r="L30" s="126">
        <f>Subcons!E21</f>
        <v>0</v>
      </c>
      <c r="M30" s="126">
        <f>Subcons!F21</f>
        <v>0</v>
      </c>
      <c r="N30" s="126">
        <f>Subcons!G21</f>
        <v>0</v>
      </c>
      <c r="O30" s="254">
        <f>SUM(J30:N30)</f>
        <v>0</v>
      </c>
    </row>
    <row r="31" spans="1:17" ht="12.75" customHeight="1" thickTop="1" thickBot="1">
      <c r="A31" s="255"/>
      <c r="B31" s="256"/>
      <c r="C31" s="256"/>
      <c r="D31" s="265"/>
      <c r="E31" s="265"/>
      <c r="F31" s="266"/>
      <c r="G31" s="266"/>
      <c r="H31" s="266"/>
      <c r="I31" s="266"/>
      <c r="J31" s="267">
        <f t="shared" ref="J31:O31" si="12">SUM(J20:J30)</f>
        <v>0</v>
      </c>
      <c r="K31" s="267">
        <f t="shared" si="12"/>
        <v>0</v>
      </c>
      <c r="L31" s="267">
        <f t="shared" si="12"/>
        <v>0</v>
      </c>
      <c r="M31" s="267">
        <f t="shared" si="12"/>
        <v>0</v>
      </c>
      <c r="N31" s="267">
        <f t="shared" si="12"/>
        <v>0</v>
      </c>
      <c r="O31" s="268">
        <f t="shared" si="12"/>
        <v>0</v>
      </c>
    </row>
    <row r="32" spans="1:17" ht="12.75" customHeight="1" thickBot="1">
      <c r="A32" s="95"/>
      <c r="B32" s="95"/>
      <c r="C32" s="95"/>
      <c r="D32" s="264"/>
      <c r="E32" s="264"/>
      <c r="F32" s="98"/>
      <c r="G32" s="98"/>
      <c r="H32" s="98"/>
      <c r="I32" s="98"/>
      <c r="J32" s="241"/>
      <c r="K32" s="241"/>
      <c r="L32" s="241"/>
      <c r="M32" s="241"/>
      <c r="N32" s="241"/>
      <c r="O32" s="241"/>
    </row>
    <row r="33" spans="1:21" ht="14.25" customHeight="1" thickBot="1">
      <c r="A33" s="411" t="s">
        <v>126</v>
      </c>
      <c r="B33" s="248"/>
      <c r="C33" s="248"/>
      <c r="D33" s="300"/>
      <c r="E33" s="300"/>
      <c r="F33" s="301"/>
      <c r="G33" s="301"/>
      <c r="H33" s="301"/>
      <c r="I33" s="301"/>
      <c r="J33" s="302"/>
      <c r="K33" s="249"/>
      <c r="L33" s="249"/>
      <c r="M33" s="249"/>
      <c r="N33" s="249"/>
      <c r="O33" s="250"/>
      <c r="P33" s="95"/>
      <c r="Q33" s="95"/>
      <c r="R33" s="95"/>
    </row>
    <row r="34" spans="1:21" ht="27.75" customHeight="1" thickTop="1" thickBot="1">
      <c r="A34" s="412" t="s">
        <v>132</v>
      </c>
      <c r="B34" s="95"/>
      <c r="C34" s="95"/>
      <c r="D34" s="264"/>
      <c r="E34" s="450" t="s">
        <v>16</v>
      </c>
      <c r="F34" s="451"/>
      <c r="G34" s="346"/>
      <c r="H34" s="403">
        <v>0.03</v>
      </c>
      <c r="I34" s="98"/>
      <c r="J34" s="120"/>
      <c r="K34" s="116"/>
      <c r="L34" s="116"/>
      <c r="M34" s="116"/>
      <c r="N34" s="123" t="s">
        <v>26</v>
      </c>
      <c r="O34" s="252"/>
      <c r="P34" s="95"/>
      <c r="Q34" s="95"/>
      <c r="R34" s="95"/>
    </row>
    <row r="35" spans="1:21" ht="12.75" customHeight="1" thickTop="1">
      <c r="A35" s="413" t="s">
        <v>24</v>
      </c>
      <c r="B35" s="393"/>
      <c r="C35" s="393"/>
      <c r="D35" s="394"/>
      <c r="E35" s="394"/>
      <c r="F35" s="395"/>
      <c r="G35" s="395"/>
      <c r="H35" s="395"/>
      <c r="I35" s="395"/>
      <c r="J35" s="417">
        <v>0</v>
      </c>
      <c r="K35" s="420">
        <v>0</v>
      </c>
      <c r="L35" s="420">
        <v>0</v>
      </c>
      <c r="M35" s="420">
        <v>0</v>
      </c>
      <c r="N35" s="420">
        <v>0</v>
      </c>
      <c r="O35" s="419">
        <f>SUM(J35:N35)</f>
        <v>0</v>
      </c>
      <c r="Q35" s="410"/>
    </row>
    <row r="36" spans="1:21" ht="12.75" customHeight="1">
      <c r="A36" s="413" t="s">
        <v>23</v>
      </c>
      <c r="B36" s="393"/>
      <c r="C36" s="393"/>
      <c r="D36" s="394"/>
      <c r="E36" s="394"/>
      <c r="F36" s="395"/>
      <c r="G36" s="395"/>
      <c r="H36" s="395"/>
      <c r="I36" s="395"/>
      <c r="J36" s="399">
        <v>0</v>
      </c>
      <c r="K36" s="400">
        <f>J36*(1+$H$34)</f>
        <v>0</v>
      </c>
      <c r="L36" s="400">
        <f t="shared" ref="L36:N38" si="13">K36*(1+$H$34)</f>
        <v>0</v>
      </c>
      <c r="M36" s="400">
        <f t="shared" si="13"/>
        <v>0</v>
      </c>
      <c r="N36" s="400">
        <f t="shared" si="13"/>
        <v>0</v>
      </c>
      <c r="O36" s="401">
        <f>SUM(J36:N36)</f>
        <v>0</v>
      </c>
    </row>
    <row r="37" spans="1:21" ht="12.75" customHeight="1">
      <c r="A37" s="413" t="s">
        <v>89</v>
      </c>
      <c r="B37" s="393"/>
      <c r="C37" s="393"/>
      <c r="D37" s="394"/>
      <c r="E37" s="394"/>
      <c r="F37" s="395"/>
      <c r="G37" s="395"/>
      <c r="H37" s="395"/>
      <c r="I37" s="395"/>
      <c r="J37" s="399">
        <v>0</v>
      </c>
      <c r="K37" s="400">
        <f>J37*(1+$H$34)</f>
        <v>0</v>
      </c>
      <c r="L37" s="400">
        <f t="shared" si="13"/>
        <v>0</v>
      </c>
      <c r="M37" s="400">
        <f t="shared" si="13"/>
        <v>0</v>
      </c>
      <c r="N37" s="400">
        <f t="shared" si="13"/>
        <v>0</v>
      </c>
      <c r="O37" s="401">
        <f>SUM(J37:N37)</f>
        <v>0</v>
      </c>
    </row>
    <row r="38" spans="1:21" ht="12.75" customHeight="1">
      <c r="A38" s="413" t="s">
        <v>90</v>
      </c>
      <c r="B38" s="393"/>
      <c r="C38" s="393"/>
      <c r="D38" s="394"/>
      <c r="E38" s="394"/>
      <c r="F38" s="395"/>
      <c r="G38" s="395"/>
      <c r="H38" s="395"/>
      <c r="I38" s="395"/>
      <c r="J38" s="399">
        <v>0</v>
      </c>
      <c r="K38" s="400">
        <f>J38*(1+$H$34)</f>
        <v>0</v>
      </c>
      <c r="L38" s="400">
        <f t="shared" si="13"/>
        <v>0</v>
      </c>
      <c r="M38" s="400">
        <f t="shared" si="13"/>
        <v>0</v>
      </c>
      <c r="N38" s="400">
        <f t="shared" si="13"/>
        <v>0</v>
      </c>
      <c r="O38" s="401">
        <f>SUM(J38:N38)</f>
        <v>0</v>
      </c>
    </row>
    <row r="39" spans="1:21" ht="12.75" customHeight="1" thickBot="1">
      <c r="A39" s="413" t="s">
        <v>23</v>
      </c>
      <c r="B39" s="393"/>
      <c r="C39" s="393"/>
      <c r="D39" s="394"/>
      <c r="E39" s="394"/>
      <c r="F39" s="395"/>
      <c r="G39" s="395"/>
      <c r="H39" s="395"/>
      <c r="I39" s="395"/>
      <c r="J39" s="404">
        <v>0</v>
      </c>
      <c r="K39" s="405">
        <f>J39*(1+$H$34)</f>
        <v>0</v>
      </c>
      <c r="L39" s="405">
        <f>K39*(1+$H$34)</f>
        <v>0</v>
      </c>
      <c r="M39" s="405">
        <f>L39*(1+$H$34)</f>
        <v>0</v>
      </c>
      <c r="N39" s="405">
        <f>M39*(1+$H$34)</f>
        <v>0</v>
      </c>
      <c r="O39" s="414">
        <f>SUM(J39:N39)</f>
        <v>0</v>
      </c>
    </row>
    <row r="40" spans="1:21" ht="12.75" customHeight="1" thickTop="1" thickBot="1">
      <c r="A40" s="415"/>
      <c r="B40" s="256"/>
      <c r="C40" s="256"/>
      <c r="D40" s="265"/>
      <c r="E40" s="265"/>
      <c r="F40" s="266"/>
      <c r="G40" s="266"/>
      <c r="H40" s="266"/>
      <c r="I40" s="266"/>
      <c r="J40" s="267">
        <f t="shared" ref="J40:O40" si="14">SUM(J35:J39)</f>
        <v>0</v>
      </c>
      <c r="K40" s="416">
        <f t="shared" si="14"/>
        <v>0</v>
      </c>
      <c r="L40" s="416">
        <f t="shared" si="14"/>
        <v>0</v>
      </c>
      <c r="M40" s="416">
        <f t="shared" si="14"/>
        <v>0</v>
      </c>
      <c r="N40" s="416">
        <f t="shared" si="14"/>
        <v>0</v>
      </c>
      <c r="O40" s="274">
        <f t="shared" si="14"/>
        <v>0</v>
      </c>
    </row>
    <row r="41" spans="1:21" ht="12.75" customHeight="1">
      <c r="A41" s="200"/>
      <c r="D41" s="93"/>
      <c r="E41" s="93"/>
      <c r="F41" s="92"/>
      <c r="G41" s="92"/>
      <c r="H41" s="92"/>
      <c r="I41" s="92"/>
      <c r="J41" s="92"/>
      <c r="K41" s="91"/>
      <c r="L41" s="91"/>
      <c r="M41" s="91"/>
      <c r="N41" s="91"/>
      <c r="O41" s="92"/>
    </row>
    <row r="42" spans="1:21" ht="12.75" customHeight="1" thickBot="1">
      <c r="A42" s="200" t="s">
        <v>128</v>
      </c>
      <c r="D42" s="93"/>
      <c r="E42" s="93"/>
      <c r="F42" s="92"/>
      <c r="G42" s="92"/>
      <c r="H42" s="92"/>
      <c r="I42" s="92"/>
      <c r="J42" s="92"/>
      <c r="K42" s="91"/>
      <c r="L42" s="91"/>
      <c r="M42" s="91"/>
      <c r="N42" s="91"/>
      <c r="O42" s="92"/>
      <c r="U42" s="100"/>
    </row>
    <row r="43" spans="1:21" ht="12.75" customHeight="1" thickBot="1">
      <c r="A43" s="200" t="s">
        <v>127</v>
      </c>
      <c r="H43" s="269"/>
      <c r="I43" s="270" t="s">
        <v>29</v>
      </c>
      <c r="J43" s="271">
        <f>J16+J31+J40</f>
        <v>0</v>
      </c>
      <c r="K43" s="271">
        <f>K16+K31+K40</f>
        <v>0</v>
      </c>
      <c r="L43" s="271">
        <f>L16+L31+L40</f>
        <v>0</v>
      </c>
      <c r="M43" s="271">
        <f>M16+M31+M40</f>
        <v>0</v>
      </c>
      <c r="N43" s="271">
        <f>N16+N31+N40</f>
        <v>0</v>
      </c>
      <c r="O43" s="272">
        <f>SUM(J43:N43)</f>
        <v>0</v>
      </c>
      <c r="T43" s="6"/>
      <c r="U43" s="76"/>
    </row>
    <row r="44" spans="1:21" ht="12.75" customHeight="1" thickTop="1" thickBot="1">
      <c r="H44" s="255"/>
      <c r="I44" s="273" t="s">
        <v>83</v>
      </c>
      <c r="J44" s="406">
        <v>5</v>
      </c>
      <c r="K44" s="257"/>
      <c r="L44" s="257"/>
      <c r="M44" s="257"/>
      <c r="N44" s="257" t="s">
        <v>112</v>
      </c>
      <c r="O44" s="274">
        <f>O31+O17+O40</f>
        <v>0</v>
      </c>
      <c r="T44" s="6"/>
      <c r="U44" s="76"/>
    </row>
    <row r="45" spans="1:21" ht="12.75" customHeight="1" thickBot="1">
      <c r="I45" s="94"/>
      <c r="J45" s="122"/>
      <c r="K45" s="122"/>
      <c r="L45" s="122"/>
      <c r="M45" s="122"/>
      <c r="N45" s="122"/>
      <c r="O45" s="122"/>
      <c r="T45" s="6"/>
      <c r="U45" s="76"/>
    </row>
    <row r="46" spans="1:21" ht="12.75" customHeight="1" thickBot="1">
      <c r="G46" s="275"/>
      <c r="H46" s="276"/>
      <c r="I46" s="277" t="s">
        <v>14</v>
      </c>
      <c r="J46" s="278">
        <f>O43/J44</f>
        <v>0</v>
      </c>
      <c r="K46" s="279"/>
      <c r="L46" s="280" t="s">
        <v>15</v>
      </c>
      <c r="M46" s="281">
        <f>CEILING(J46,25000)</f>
        <v>0</v>
      </c>
      <c r="N46" s="280" t="s">
        <v>119</v>
      </c>
      <c r="O46" s="282">
        <f>M46*5</f>
        <v>0</v>
      </c>
    </row>
    <row r="47" spans="1:21" ht="12.75" customHeight="1" thickBot="1">
      <c r="I47" s="94"/>
      <c r="J47" s="199"/>
      <c r="K47" s="115"/>
      <c r="L47" s="200"/>
      <c r="M47" s="201"/>
    </row>
    <row r="48" spans="1:21" ht="17.25" customHeight="1">
      <c r="A48" s="258" t="s">
        <v>135</v>
      </c>
      <c r="B48" s="248"/>
      <c r="C48" s="248"/>
      <c r="D48" s="248"/>
      <c r="E48" s="248"/>
      <c r="F48" s="248"/>
      <c r="G48" s="248"/>
      <c r="H48" s="248"/>
      <c r="I48" s="270"/>
      <c r="J48" s="283"/>
      <c r="K48" s="284"/>
      <c r="L48" s="285"/>
      <c r="M48" s="286"/>
      <c r="N48" s="248"/>
      <c r="O48" s="263"/>
    </row>
    <row r="49" spans="1:34" ht="12.75" customHeight="1">
      <c r="A49" s="407"/>
      <c r="B49" s="393"/>
      <c r="C49" s="393"/>
      <c r="D49" s="393"/>
      <c r="E49" s="393"/>
      <c r="F49" s="393"/>
      <c r="G49" s="393"/>
      <c r="H49" s="393"/>
      <c r="I49" s="408"/>
      <c r="J49" s="421">
        <v>0</v>
      </c>
      <c r="K49" s="421">
        <v>0</v>
      </c>
      <c r="L49" s="421">
        <v>0</v>
      </c>
      <c r="M49" s="421">
        <v>0</v>
      </c>
      <c r="N49" s="421">
        <v>0</v>
      </c>
      <c r="O49" s="422">
        <f>SUM(J49:N49)</f>
        <v>0</v>
      </c>
    </row>
    <row r="50" spans="1:34" ht="12.75" customHeight="1">
      <c r="A50" s="407"/>
      <c r="B50" s="393"/>
      <c r="C50" s="393"/>
      <c r="D50" s="393"/>
      <c r="E50" s="393"/>
      <c r="F50" s="393"/>
      <c r="G50" s="393"/>
      <c r="H50" s="393"/>
      <c r="I50" s="408"/>
      <c r="J50" s="423">
        <v>0</v>
      </c>
      <c r="K50" s="423">
        <v>0</v>
      </c>
      <c r="L50" s="423">
        <v>0</v>
      </c>
      <c r="M50" s="423">
        <v>0</v>
      </c>
      <c r="N50" s="423">
        <v>0</v>
      </c>
      <c r="O50" s="424">
        <f>SUM(J50:N50)</f>
        <v>0</v>
      </c>
    </row>
    <row r="51" spans="1:34" ht="12.75" customHeight="1">
      <c r="A51" s="407"/>
      <c r="B51" s="393"/>
      <c r="C51" s="393"/>
      <c r="D51" s="393"/>
      <c r="E51" s="393"/>
      <c r="F51" s="393"/>
      <c r="G51" s="393"/>
      <c r="H51" s="393"/>
      <c r="I51" s="408"/>
      <c r="J51" s="425">
        <v>0</v>
      </c>
      <c r="K51" s="425">
        <v>0</v>
      </c>
      <c r="L51" s="425">
        <v>0</v>
      </c>
      <c r="M51" s="425">
        <v>0</v>
      </c>
      <c r="N51" s="425">
        <v>0</v>
      </c>
      <c r="O51" s="426">
        <f>SUM(J51:N51)</f>
        <v>0</v>
      </c>
    </row>
    <row r="52" spans="1:34" ht="15.75" customHeight="1" thickBot="1">
      <c r="A52" s="287" t="s">
        <v>118</v>
      </c>
      <c r="B52" s="256"/>
      <c r="C52" s="256"/>
      <c r="D52" s="256"/>
      <c r="E52" s="256"/>
      <c r="F52" s="256"/>
      <c r="G52" s="256"/>
      <c r="H52" s="256"/>
      <c r="I52" s="273"/>
      <c r="J52" s="288">
        <f t="shared" ref="J52:O52" si="15">SUM(J49:J51)</f>
        <v>0</v>
      </c>
      <c r="K52" s="288">
        <f t="shared" si="15"/>
        <v>0</v>
      </c>
      <c r="L52" s="288">
        <f t="shared" si="15"/>
        <v>0</v>
      </c>
      <c r="M52" s="288">
        <f t="shared" si="15"/>
        <v>0</v>
      </c>
      <c r="N52" s="288">
        <f t="shared" si="15"/>
        <v>0</v>
      </c>
      <c r="O52" s="289">
        <f t="shared" si="15"/>
        <v>0</v>
      </c>
    </row>
    <row r="53" spans="1:34" ht="12.75" customHeight="1" thickBot="1">
      <c r="A53" s="219"/>
      <c r="I53" s="94"/>
      <c r="J53" s="199"/>
      <c r="K53" s="115"/>
      <c r="L53" s="200"/>
      <c r="M53" s="201"/>
    </row>
    <row r="54" spans="1:34" ht="12.75" customHeight="1">
      <c r="H54" s="269"/>
      <c r="I54" s="290"/>
      <c r="J54" s="290" t="s">
        <v>92</v>
      </c>
      <c r="K54" s="290"/>
      <c r="L54" s="290"/>
      <c r="M54" s="290"/>
      <c r="N54" s="444" t="s">
        <v>93</v>
      </c>
      <c r="O54" s="445"/>
      <c r="T54" s="34"/>
      <c r="U54" s="78"/>
    </row>
    <row r="55" spans="1:34" s="135" customFormat="1" ht="15.75" customHeight="1">
      <c r="A55" s="238"/>
      <c r="B55" s="203"/>
      <c r="C55" s="203"/>
      <c r="D55" s="203"/>
      <c r="E55" s="203"/>
      <c r="F55" s="238"/>
      <c r="G55" s="238"/>
      <c r="H55" s="291"/>
      <c r="I55" s="137" t="s">
        <v>20</v>
      </c>
      <c r="J55" s="243">
        <f>M46+J52</f>
        <v>0</v>
      </c>
      <c r="K55" s="243">
        <f>M46+K52</f>
        <v>0</v>
      </c>
      <c r="L55" s="243">
        <f>M46+L52</f>
        <v>0</v>
      </c>
      <c r="M55" s="243">
        <f>M46+M52</f>
        <v>0</v>
      </c>
      <c r="N55" s="243">
        <f>M46+N52</f>
        <v>0</v>
      </c>
      <c r="O55" s="292">
        <f>SUM(J55:N55)</f>
        <v>0</v>
      </c>
      <c r="Q55" s="202"/>
      <c r="R55" s="203"/>
      <c r="S55" s="203"/>
      <c r="T55" s="204"/>
      <c r="U55" s="136"/>
      <c r="V55" s="203"/>
      <c r="W55" s="203"/>
      <c r="X55" s="203"/>
      <c r="Y55" s="203"/>
      <c r="Z55" s="203"/>
      <c r="AA55" s="203"/>
      <c r="AB55" s="203"/>
      <c r="AC55" s="203"/>
      <c r="AD55" s="203"/>
      <c r="AE55" s="203"/>
      <c r="AF55" s="203"/>
      <c r="AG55" s="203"/>
      <c r="AH55" s="203"/>
    </row>
    <row r="56" spans="1:34" ht="12.75" customHeight="1">
      <c r="A56" s="95"/>
      <c r="B56" s="95"/>
      <c r="C56" s="95"/>
      <c r="D56" s="95"/>
      <c r="E56" s="95"/>
      <c r="F56" s="95"/>
      <c r="G56" s="95"/>
      <c r="H56" s="253"/>
      <c r="I56" s="95"/>
      <c r="J56" s="119"/>
      <c r="K56" s="119"/>
      <c r="L56" s="119"/>
      <c r="M56" s="119"/>
      <c r="N56" s="239" t="s">
        <v>120</v>
      </c>
      <c r="O56" s="252">
        <f>O46+O52</f>
        <v>0</v>
      </c>
      <c r="S56" s="100"/>
      <c r="T56" s="34"/>
      <c r="U56" s="78"/>
    </row>
    <row r="57" spans="1:34" s="135" customFormat="1" ht="15.75" customHeight="1">
      <c r="A57" s="138"/>
      <c r="B57" s="138"/>
      <c r="C57" s="138"/>
      <c r="D57" s="138"/>
      <c r="E57" s="138"/>
      <c r="F57" s="138"/>
      <c r="G57" s="138"/>
      <c r="H57" s="293"/>
      <c r="I57" s="130" t="s">
        <v>30</v>
      </c>
      <c r="J57" s="244">
        <f>Subcons!C22</f>
        <v>0</v>
      </c>
      <c r="K57" s="244">
        <f>Subcons!D22</f>
        <v>0</v>
      </c>
      <c r="L57" s="244">
        <f>Subcons!E22</f>
        <v>0</v>
      </c>
      <c r="M57" s="244">
        <f>Subcons!F22</f>
        <v>0</v>
      </c>
      <c r="N57" s="244">
        <f>Subcons!G22</f>
        <v>0</v>
      </c>
      <c r="O57" s="294">
        <f>SUM(J57:N57)</f>
        <v>0</v>
      </c>
      <c r="S57" s="139"/>
      <c r="T57" s="133"/>
      <c r="U57" s="136"/>
    </row>
    <row r="58" spans="1:34" s="131" customFormat="1" ht="16.5" customHeight="1" thickBot="1">
      <c r="A58" s="129"/>
      <c r="B58" s="129"/>
      <c r="C58" s="129"/>
      <c r="D58" s="129"/>
      <c r="E58" s="129"/>
      <c r="F58" s="129"/>
      <c r="G58" s="129"/>
      <c r="H58" s="295"/>
      <c r="I58" s="296" t="s">
        <v>31</v>
      </c>
      <c r="J58" s="297">
        <f>J55+J57</f>
        <v>0</v>
      </c>
      <c r="K58" s="297">
        <f>K55+K57</f>
        <v>0</v>
      </c>
      <c r="L58" s="297">
        <f>L55+L57</f>
        <v>0</v>
      </c>
      <c r="M58" s="297">
        <f>M55+M57</f>
        <v>0</v>
      </c>
      <c r="N58" s="297">
        <f>N55+N57</f>
        <v>0</v>
      </c>
      <c r="O58" s="298">
        <f>SUM(J58:N58)</f>
        <v>0</v>
      </c>
      <c r="S58" s="132"/>
      <c r="T58" s="133"/>
      <c r="U58" s="134"/>
    </row>
    <row r="59" spans="1:34" ht="9" customHeight="1" thickBot="1">
      <c r="A59" s="95"/>
      <c r="B59" s="95"/>
      <c r="C59" s="95"/>
      <c r="D59" s="95"/>
      <c r="E59" s="95"/>
      <c r="F59" s="95"/>
      <c r="G59" s="95"/>
      <c r="H59" s="95"/>
      <c r="I59" s="95"/>
      <c r="J59" s="119"/>
      <c r="K59" s="119"/>
      <c r="L59" s="119"/>
      <c r="M59" s="119"/>
      <c r="N59" s="119"/>
      <c r="O59" s="119"/>
      <c r="S59" s="100"/>
      <c r="T59" s="34"/>
      <c r="U59" s="78"/>
    </row>
    <row r="60" spans="1:34" ht="16.5" customHeight="1">
      <c r="A60" s="299" t="s">
        <v>25</v>
      </c>
      <c r="B60" s="248"/>
      <c r="C60" s="248"/>
      <c r="D60" s="300"/>
      <c r="E60" s="300"/>
      <c r="F60" s="301"/>
      <c r="G60" s="301"/>
      <c r="H60" s="301"/>
      <c r="I60" s="301"/>
      <c r="J60" s="302"/>
      <c r="K60" s="249"/>
      <c r="L60" s="249"/>
      <c r="M60" s="249"/>
      <c r="N60" s="303" t="s">
        <v>26</v>
      </c>
      <c r="O60" s="250"/>
      <c r="P60" s="95"/>
      <c r="Q60" s="95"/>
      <c r="R60" s="95"/>
    </row>
    <row r="61" spans="1:34" ht="12.75" hidden="1" customHeight="1">
      <c r="A61" s="253" t="str">
        <f>A35</f>
        <v>Equipment Costs</v>
      </c>
      <c r="B61" s="95"/>
      <c r="C61" s="95"/>
      <c r="D61" s="95"/>
      <c r="E61" s="95"/>
      <c r="F61" s="95"/>
      <c r="G61" s="95"/>
      <c r="H61" s="95"/>
      <c r="I61" s="95"/>
      <c r="J61" s="119">
        <f>-(J35+J52)</f>
        <v>0</v>
      </c>
      <c r="K61" s="119">
        <f t="shared" ref="K61:N65" si="16">K35</f>
        <v>0</v>
      </c>
      <c r="L61" s="119">
        <f t="shared" si="16"/>
        <v>0</v>
      </c>
      <c r="M61" s="119">
        <f t="shared" si="16"/>
        <v>0</v>
      </c>
      <c r="N61" s="119">
        <f t="shared" si="16"/>
        <v>0</v>
      </c>
      <c r="O61" s="252">
        <f t="shared" ref="O61:O67" si="17">SUM(J61:N61)</f>
        <v>0</v>
      </c>
      <c r="Q61" s="125" t="s">
        <v>27</v>
      </c>
    </row>
    <row r="62" spans="1:34" ht="12.75" hidden="1" customHeight="1">
      <c r="A62" s="253" t="str">
        <f>A36</f>
        <v xml:space="preserve">Other </v>
      </c>
      <c r="B62" s="95"/>
      <c r="C62" s="95"/>
      <c r="D62" s="95"/>
      <c r="E62" s="95"/>
      <c r="F62" s="95"/>
      <c r="G62" s="95"/>
      <c r="H62" s="95"/>
      <c r="I62" s="95"/>
      <c r="J62" s="119">
        <f>-J36</f>
        <v>0</v>
      </c>
      <c r="K62" s="119">
        <f t="shared" si="16"/>
        <v>0</v>
      </c>
      <c r="L62" s="119">
        <f t="shared" si="16"/>
        <v>0</v>
      </c>
      <c r="M62" s="119">
        <f t="shared" si="16"/>
        <v>0</v>
      </c>
      <c r="N62" s="119">
        <f t="shared" si="16"/>
        <v>0</v>
      </c>
      <c r="O62" s="252">
        <f t="shared" si="17"/>
        <v>0</v>
      </c>
    </row>
    <row r="63" spans="1:34" ht="12.75" hidden="1" customHeight="1">
      <c r="A63" s="253" t="str">
        <f>A37</f>
        <v>Tuition</v>
      </c>
      <c r="B63" s="95"/>
      <c r="C63" s="95"/>
      <c r="D63" s="95"/>
      <c r="E63" s="95"/>
      <c r="F63" s="95"/>
      <c r="G63" s="95"/>
      <c r="H63" s="95"/>
      <c r="I63" s="95"/>
      <c r="J63" s="119">
        <f>-J37</f>
        <v>0</v>
      </c>
      <c r="K63" s="119">
        <f t="shared" si="16"/>
        <v>0</v>
      </c>
      <c r="L63" s="119">
        <f t="shared" si="16"/>
        <v>0</v>
      </c>
      <c r="M63" s="119">
        <f t="shared" si="16"/>
        <v>0</v>
      </c>
      <c r="N63" s="119">
        <f t="shared" si="16"/>
        <v>0</v>
      </c>
      <c r="O63" s="252">
        <f t="shared" si="17"/>
        <v>0</v>
      </c>
    </row>
    <row r="64" spans="1:34" ht="12.75" hidden="1" customHeight="1">
      <c r="A64" s="253" t="str">
        <f>A38</f>
        <v>Pt Care</v>
      </c>
      <c r="B64" s="95"/>
      <c r="C64" s="95"/>
      <c r="D64" s="95"/>
      <c r="E64" s="95"/>
      <c r="F64" s="95"/>
      <c r="G64" s="95"/>
      <c r="H64" s="95"/>
      <c r="I64" s="95"/>
      <c r="J64" s="119">
        <f>-J38</f>
        <v>0</v>
      </c>
      <c r="K64" s="119">
        <f t="shared" si="16"/>
        <v>0</v>
      </c>
      <c r="L64" s="119">
        <f t="shared" si="16"/>
        <v>0</v>
      </c>
      <c r="M64" s="119">
        <f t="shared" si="16"/>
        <v>0</v>
      </c>
      <c r="N64" s="119">
        <f t="shared" si="16"/>
        <v>0</v>
      </c>
      <c r="O64" s="252">
        <f t="shared" si="17"/>
        <v>0</v>
      </c>
    </row>
    <row r="65" spans="1:24" ht="12.75" hidden="1" customHeight="1">
      <c r="A65" s="253" t="s">
        <v>23</v>
      </c>
      <c r="B65" s="95"/>
      <c r="C65" s="95"/>
      <c r="D65" s="95"/>
      <c r="E65" s="95"/>
      <c r="F65" s="95"/>
      <c r="G65" s="95"/>
      <c r="H65" s="95"/>
      <c r="I65" s="95"/>
      <c r="J65" s="119">
        <f>-J39</f>
        <v>0</v>
      </c>
      <c r="K65" s="119">
        <f t="shared" si="16"/>
        <v>0</v>
      </c>
      <c r="L65" s="119">
        <f t="shared" si="16"/>
        <v>0</v>
      </c>
      <c r="M65" s="119">
        <f t="shared" si="16"/>
        <v>0</v>
      </c>
      <c r="N65" s="119">
        <f t="shared" si="16"/>
        <v>0</v>
      </c>
      <c r="O65" s="252">
        <f t="shared" si="17"/>
        <v>0</v>
      </c>
    </row>
    <row r="66" spans="1:24" ht="14.25" customHeight="1">
      <c r="A66" s="73" t="s">
        <v>134</v>
      </c>
      <c r="B66" s="95"/>
      <c r="C66" s="95"/>
      <c r="D66" s="95"/>
      <c r="E66" s="95"/>
      <c r="F66" s="95"/>
      <c r="G66" s="95"/>
      <c r="H66" s="95"/>
      <c r="I66" s="95"/>
      <c r="J66" s="240">
        <f>SUM(J61:J65)</f>
        <v>0</v>
      </c>
      <c r="K66" s="240">
        <f t="shared" ref="K66:N66" si="18">SUM(K61:K65)</f>
        <v>0</v>
      </c>
      <c r="L66" s="240">
        <f t="shared" si="18"/>
        <v>0</v>
      </c>
      <c r="M66" s="240">
        <f t="shared" si="18"/>
        <v>0</v>
      </c>
      <c r="N66" s="240">
        <f t="shared" si="18"/>
        <v>0</v>
      </c>
      <c r="O66" s="304">
        <f>SUM(J66:N66)</f>
        <v>0</v>
      </c>
    </row>
    <row r="67" spans="1:24" ht="12.75" customHeight="1">
      <c r="A67" s="251" t="s">
        <v>121</v>
      </c>
      <c r="B67" s="95"/>
      <c r="C67" s="95"/>
      <c r="D67" s="95"/>
      <c r="E67" s="95"/>
      <c r="F67" s="95"/>
      <c r="G67" s="95"/>
      <c r="H67" s="95"/>
      <c r="I67" s="95"/>
      <c r="J67" s="245">
        <f>-Subcons!J23</f>
        <v>0</v>
      </c>
      <c r="K67" s="245">
        <f>-Subcons!J23</f>
        <v>0</v>
      </c>
      <c r="L67" s="245">
        <f>-Subcons!J23</f>
        <v>0</v>
      </c>
      <c r="M67" s="245">
        <f>-Subcons!J23</f>
        <v>0</v>
      </c>
      <c r="N67" s="245">
        <f>-Subcons!J23</f>
        <v>0</v>
      </c>
      <c r="O67" s="305">
        <f t="shared" si="17"/>
        <v>0</v>
      </c>
    </row>
    <row r="68" spans="1:24" ht="12.75" customHeight="1" thickBot="1">
      <c r="A68" s="255"/>
      <c r="B68" s="256"/>
      <c r="C68" s="256"/>
      <c r="D68" s="265"/>
      <c r="E68" s="265"/>
      <c r="F68" s="266"/>
      <c r="G68" s="266"/>
      <c r="H68" s="266"/>
      <c r="I68" s="266"/>
      <c r="J68" s="306">
        <f>SUM(J66:J67)</f>
        <v>0</v>
      </c>
      <c r="K68" s="306">
        <f t="shared" ref="K68:N68" si="19">SUM(K66:K67)</f>
        <v>0</v>
      </c>
      <c r="L68" s="306">
        <f t="shared" si="19"/>
        <v>0</v>
      </c>
      <c r="M68" s="306">
        <f t="shared" si="19"/>
        <v>0</v>
      </c>
      <c r="N68" s="306">
        <f t="shared" si="19"/>
        <v>0</v>
      </c>
      <c r="O68" s="307">
        <f>SUM(J68:N68)</f>
        <v>0</v>
      </c>
    </row>
    <row r="69" spans="1:24" ht="12.75" customHeight="1" thickBot="1">
      <c r="D69" s="93"/>
      <c r="E69" s="93"/>
      <c r="F69" s="92"/>
      <c r="G69" s="92"/>
      <c r="H69" s="92"/>
      <c r="I69" s="92"/>
      <c r="J69" s="241"/>
      <c r="K69" s="242"/>
      <c r="L69" s="242"/>
      <c r="M69" s="242"/>
      <c r="N69" s="242"/>
      <c r="O69" s="122"/>
    </row>
    <row r="70" spans="1:24" ht="12.75" customHeight="1" thickBot="1">
      <c r="A70" s="308" t="s">
        <v>122</v>
      </c>
      <c r="B70" s="276"/>
      <c r="C70" s="309"/>
      <c r="D70" s="343"/>
      <c r="E70" s="409">
        <v>0</v>
      </c>
      <c r="F70" s="341" t="s">
        <v>129</v>
      </c>
      <c r="G70" s="310"/>
      <c r="H70" s="310"/>
      <c r="I70" s="344">
        <f>25000*E70</f>
        <v>0</v>
      </c>
      <c r="J70" s="342">
        <f>Subcons!C31</f>
        <v>0</v>
      </c>
      <c r="K70" s="311">
        <f>Subcons!D31</f>
        <v>0</v>
      </c>
      <c r="L70" s="311">
        <f>Subcons!E31</f>
        <v>0</v>
      </c>
      <c r="M70" s="311">
        <f>Subcons!F31</f>
        <v>0</v>
      </c>
      <c r="N70" s="311">
        <f>Subcons!G31</f>
        <v>0</v>
      </c>
      <c r="O70" s="312">
        <f>SUM(J70:N70)</f>
        <v>0</v>
      </c>
    </row>
    <row r="71" spans="1:24" ht="12.75" customHeight="1">
      <c r="D71" s="93"/>
      <c r="E71" s="93"/>
      <c r="F71" s="92"/>
      <c r="G71" s="92"/>
      <c r="H71" s="92"/>
      <c r="I71" s="92"/>
      <c r="J71" s="241"/>
      <c r="K71" s="242"/>
      <c r="L71" s="242"/>
      <c r="M71" s="242"/>
      <c r="N71" s="242"/>
      <c r="O71" s="122"/>
    </row>
    <row r="72" spans="1:24" ht="12.75" customHeight="1" thickBot="1">
      <c r="A72" s="95"/>
      <c r="B72" s="95"/>
      <c r="C72" s="95"/>
      <c r="D72" s="95"/>
      <c r="E72" s="95"/>
      <c r="F72" s="95"/>
      <c r="G72" s="95"/>
      <c r="H72" s="95"/>
      <c r="I72" s="95"/>
      <c r="J72" s="119"/>
      <c r="K72" s="119"/>
      <c r="L72" s="119"/>
      <c r="M72" s="119"/>
      <c r="N72" s="119"/>
      <c r="O72" s="119"/>
      <c r="S72" s="100"/>
      <c r="T72" s="34"/>
      <c r="U72" s="78"/>
    </row>
    <row r="73" spans="1:24" s="141" customFormat="1" ht="12.75" customHeight="1" thickBot="1">
      <c r="A73" s="140" t="s">
        <v>137</v>
      </c>
      <c r="B73" s="140"/>
      <c r="C73" s="140"/>
      <c r="D73" s="140"/>
      <c r="E73" s="140"/>
      <c r="F73" s="140"/>
      <c r="G73" s="140"/>
      <c r="H73" s="313"/>
      <c r="I73" s="314" t="s">
        <v>130</v>
      </c>
      <c r="J73" s="315">
        <f t="shared" ref="J73:O73" si="20">J58+J68+J70</f>
        <v>0</v>
      </c>
      <c r="K73" s="315">
        <f t="shared" si="20"/>
        <v>0</v>
      </c>
      <c r="L73" s="315">
        <f t="shared" si="20"/>
        <v>0</v>
      </c>
      <c r="M73" s="315">
        <f t="shared" si="20"/>
        <v>0</v>
      </c>
      <c r="N73" s="315">
        <f t="shared" si="20"/>
        <v>0</v>
      </c>
      <c r="O73" s="316">
        <f t="shared" si="20"/>
        <v>0</v>
      </c>
      <c r="S73" s="142"/>
      <c r="T73" s="143"/>
      <c r="U73" s="144"/>
    </row>
    <row r="74" spans="1:24" ht="12.75" customHeight="1" thickBot="1">
      <c r="A74" s="138" t="s">
        <v>0</v>
      </c>
      <c r="B74" s="429">
        <v>0.53500000000000003</v>
      </c>
      <c r="C74" s="95"/>
      <c r="D74" s="95"/>
      <c r="E74" s="95"/>
      <c r="F74" s="95"/>
      <c r="G74" s="95"/>
      <c r="H74" s="95"/>
      <c r="I74" s="95"/>
      <c r="J74" s="119"/>
      <c r="K74" s="119"/>
      <c r="L74" s="119"/>
      <c r="M74" s="119"/>
      <c r="N74" s="119"/>
      <c r="O74" s="119"/>
      <c r="S74" s="100"/>
      <c r="T74" s="34"/>
      <c r="U74" s="78"/>
    </row>
    <row r="75" spans="1:24" s="135" customFormat="1" ht="17.25" customHeight="1" thickBot="1">
      <c r="A75" s="135" t="s">
        <v>1</v>
      </c>
      <c r="B75" s="430">
        <v>0.53500000000000003</v>
      </c>
      <c r="H75" s="317" t="s">
        <v>91</v>
      </c>
      <c r="I75" s="318" t="s">
        <v>138</v>
      </c>
      <c r="J75" s="319">
        <f>J73*$B$74</f>
        <v>0</v>
      </c>
      <c r="K75" s="319">
        <f>K73*$B$75</f>
        <v>0</v>
      </c>
      <c r="L75" s="319">
        <f>L73*$B$76</f>
        <v>0</v>
      </c>
      <c r="M75" s="319">
        <f>M73*$B$77</f>
        <v>0</v>
      </c>
      <c r="N75" s="319">
        <f>N73*$B$78</f>
        <v>0</v>
      </c>
      <c r="O75" s="320">
        <f>SUM(J75:N75)</f>
        <v>0</v>
      </c>
      <c r="Q75" s="145"/>
      <c r="T75" s="138"/>
      <c r="U75" s="139"/>
    </row>
    <row r="76" spans="1:24" ht="12.75" customHeight="1" thickBot="1">
      <c r="A76" s="135" t="s">
        <v>2</v>
      </c>
      <c r="B76" s="430">
        <v>0.54</v>
      </c>
      <c r="H76" s="94"/>
      <c r="I76" s="127"/>
      <c r="J76" s="128"/>
      <c r="K76" s="128"/>
      <c r="L76" s="128"/>
      <c r="M76" s="128"/>
      <c r="N76" s="128"/>
      <c r="O76" s="119"/>
      <c r="Q76" s="121"/>
      <c r="T76" s="6"/>
      <c r="U76" s="61"/>
    </row>
    <row r="77" spans="1:24" s="135" customFormat="1" ht="15.75" customHeight="1" thickBot="1">
      <c r="A77" s="135" t="s">
        <v>3</v>
      </c>
      <c r="B77" s="430">
        <v>0.54</v>
      </c>
      <c r="I77" s="317" t="s">
        <v>55</v>
      </c>
      <c r="J77" s="321">
        <f t="shared" ref="J77:O77" si="21">J58+J75</f>
        <v>0</v>
      </c>
      <c r="K77" s="321">
        <f t="shared" si="21"/>
        <v>0</v>
      </c>
      <c r="L77" s="321">
        <f t="shared" si="21"/>
        <v>0</v>
      </c>
      <c r="M77" s="321">
        <f t="shared" si="21"/>
        <v>0</v>
      </c>
      <c r="N77" s="321">
        <f t="shared" si="21"/>
        <v>0</v>
      </c>
      <c r="O77" s="427">
        <f t="shared" si="21"/>
        <v>0</v>
      </c>
      <c r="P77" s="138"/>
      <c r="T77" s="133"/>
      <c r="U77" s="136"/>
    </row>
    <row r="78" spans="1:24" s="97" customFormat="1" ht="12.75" customHeight="1">
      <c r="A78" s="428" t="s">
        <v>4</v>
      </c>
      <c r="B78" s="431">
        <v>0.54</v>
      </c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96"/>
      <c r="R78" s="96"/>
      <c r="S78" s="100"/>
      <c r="U78" s="96"/>
      <c r="W78" s="96"/>
      <c r="X78" s="96"/>
    </row>
    <row r="79" spans="1:24" ht="25.5" customHeight="1">
      <c r="A79" s="104"/>
      <c r="B79" s="104"/>
      <c r="C79" s="104"/>
      <c r="D79" s="105"/>
      <c r="E79" s="106"/>
      <c r="F79" s="107"/>
      <c r="G79" s="107"/>
      <c r="H79" s="99"/>
      <c r="I79" s="107"/>
      <c r="J79" s="107"/>
      <c r="K79" s="99"/>
      <c r="L79" s="99"/>
      <c r="M79" s="99"/>
      <c r="N79" s="99"/>
      <c r="O79" s="99"/>
      <c r="P79" s="100"/>
      <c r="Q79" s="100"/>
      <c r="R79" s="100"/>
      <c r="S79" s="100"/>
      <c r="U79" s="100"/>
      <c r="W79" s="100"/>
      <c r="X79" s="100"/>
    </row>
    <row r="80" spans="1:24" ht="12.75" customHeight="1">
      <c r="A80" s="100"/>
      <c r="B80" s="100"/>
      <c r="C80" s="100"/>
      <c r="D80" s="102"/>
      <c r="E80" s="108"/>
      <c r="F80" s="101"/>
      <c r="G80" s="101"/>
      <c r="H80" s="101"/>
      <c r="I80" s="101"/>
      <c r="J80" s="101"/>
      <c r="K80" s="101"/>
      <c r="L80" s="101"/>
      <c r="M80" s="101"/>
      <c r="N80" s="101"/>
      <c r="O80" s="109"/>
      <c r="P80" s="100"/>
      <c r="Q80" s="100"/>
      <c r="R80" s="100"/>
      <c r="S80" s="100"/>
      <c r="U80" s="100"/>
      <c r="W80" s="100"/>
      <c r="X80" s="100"/>
    </row>
    <row r="81" spans="1:24" ht="12.75" customHeight="1">
      <c r="A81" s="100"/>
      <c r="B81" s="100"/>
      <c r="C81" s="100"/>
      <c r="D81" s="102"/>
      <c r="E81" s="102"/>
      <c r="F81" s="109"/>
      <c r="G81" s="109"/>
      <c r="H81" s="110"/>
      <c r="I81" s="110"/>
      <c r="J81" s="110"/>
      <c r="K81" s="110"/>
      <c r="L81" s="110"/>
      <c r="M81" s="110"/>
      <c r="N81" s="110"/>
      <c r="O81" s="110"/>
      <c r="P81" s="100"/>
      <c r="Q81" s="100"/>
      <c r="R81" s="100"/>
      <c r="S81" s="100"/>
      <c r="T81" s="100"/>
      <c r="W81" s="100"/>
      <c r="X81" s="100"/>
    </row>
    <row r="82" spans="1:24" ht="12.75" customHeight="1">
      <c r="A82" s="100"/>
      <c r="B82" s="100"/>
      <c r="C82" s="100"/>
      <c r="D82" s="112"/>
      <c r="E82" s="112"/>
      <c r="F82" s="109"/>
      <c r="G82" s="109"/>
      <c r="H82" s="109"/>
      <c r="I82" s="109"/>
      <c r="J82" s="109"/>
      <c r="K82" s="101"/>
      <c r="L82" s="101"/>
      <c r="M82" s="101"/>
      <c r="N82" s="101"/>
      <c r="O82" s="109"/>
      <c r="P82" s="100"/>
      <c r="Q82" s="100"/>
      <c r="R82" s="100"/>
      <c r="S82" s="100"/>
      <c r="T82" s="100"/>
      <c r="W82" s="100"/>
      <c r="X82" s="100"/>
    </row>
    <row r="83" spans="1:24" ht="12.75" customHeight="1">
      <c r="A83" s="100"/>
      <c r="B83" s="100"/>
      <c r="C83" s="100"/>
      <c r="D83" s="100"/>
      <c r="E83" s="100"/>
      <c r="F83" s="100"/>
      <c r="G83" s="100"/>
      <c r="H83" s="100"/>
      <c r="I83" s="105"/>
      <c r="J83" s="110"/>
      <c r="K83" s="110"/>
      <c r="L83" s="110"/>
      <c r="M83" s="110"/>
      <c r="N83" s="110"/>
      <c r="O83" s="110"/>
      <c r="P83" s="100"/>
      <c r="Q83" s="100"/>
      <c r="R83" s="100"/>
      <c r="S83" s="100"/>
      <c r="T83" s="100"/>
      <c r="W83" s="100"/>
      <c r="X83" s="100"/>
    </row>
    <row r="84" spans="1:24" ht="12.75" customHeight="1">
      <c r="A84" s="100"/>
      <c r="B84" s="100"/>
      <c r="C84" s="100"/>
      <c r="D84" s="100"/>
      <c r="E84" s="100"/>
      <c r="F84" s="100"/>
      <c r="G84" s="100"/>
      <c r="H84" s="100"/>
      <c r="I84" s="105"/>
      <c r="J84" s="110"/>
      <c r="K84" s="110"/>
      <c r="L84" s="110"/>
      <c r="M84" s="110"/>
      <c r="N84" s="110"/>
      <c r="O84" s="110"/>
      <c r="P84" s="100"/>
      <c r="Q84" s="100"/>
      <c r="R84" s="100"/>
      <c r="S84" s="100"/>
      <c r="T84" s="100"/>
      <c r="W84" s="100"/>
      <c r="X84" s="100"/>
    </row>
    <row r="85" spans="1:24" ht="12.75" customHeight="1">
      <c r="A85" s="100"/>
      <c r="B85" s="100"/>
      <c r="C85" s="100"/>
      <c r="D85" s="100"/>
      <c r="E85" s="100"/>
      <c r="F85" s="100"/>
      <c r="G85" s="100"/>
      <c r="H85" s="100"/>
      <c r="I85" s="100"/>
      <c r="J85" s="100"/>
      <c r="K85" s="100"/>
      <c r="L85" s="100"/>
      <c r="M85" s="100"/>
      <c r="N85" s="100"/>
      <c r="O85" s="100"/>
      <c r="P85" s="100"/>
      <c r="Q85" s="100"/>
      <c r="R85" s="100"/>
      <c r="S85" s="100"/>
      <c r="T85" s="100"/>
      <c r="W85" s="100"/>
      <c r="X85" s="100"/>
    </row>
    <row r="86" spans="1:24" ht="12.75" customHeight="1">
      <c r="A86" s="100"/>
      <c r="B86" s="100"/>
      <c r="C86" s="100"/>
      <c r="D86" s="100"/>
      <c r="E86" s="100"/>
      <c r="F86" s="100"/>
      <c r="G86" s="100"/>
      <c r="H86" s="100"/>
      <c r="I86" s="100"/>
      <c r="J86" s="100"/>
      <c r="K86" s="100"/>
      <c r="L86" s="100"/>
      <c r="M86" s="100"/>
      <c r="N86" s="100"/>
      <c r="O86" s="100"/>
      <c r="P86" s="100"/>
      <c r="Q86" s="100"/>
      <c r="R86" s="100"/>
      <c r="S86" s="100"/>
      <c r="T86" s="100"/>
      <c r="W86" s="100"/>
      <c r="X86" s="100"/>
    </row>
    <row r="87" spans="1:24" ht="12.75" customHeight="1">
      <c r="A87" s="103"/>
      <c r="B87" s="100"/>
      <c r="C87" s="100"/>
      <c r="D87" s="100"/>
      <c r="E87" s="100"/>
      <c r="F87" s="100"/>
      <c r="G87" s="100"/>
      <c r="H87" s="100"/>
      <c r="I87" s="100"/>
      <c r="J87" s="100"/>
      <c r="K87" s="100"/>
      <c r="L87" s="100"/>
      <c r="M87" s="100"/>
      <c r="N87" s="100"/>
      <c r="O87" s="100"/>
      <c r="P87" s="100"/>
      <c r="Q87" s="100"/>
      <c r="R87" s="100"/>
      <c r="S87" s="96"/>
      <c r="T87" s="100"/>
      <c r="W87" s="100"/>
      <c r="X87" s="100"/>
    </row>
    <row r="88" spans="1:24" s="97" customFormat="1" ht="12.75" customHeight="1">
      <c r="A88" s="96"/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100"/>
      <c r="T88" s="96"/>
      <c r="U88" s="96"/>
      <c r="V88" s="96"/>
      <c r="W88" s="96"/>
      <c r="X88" s="96"/>
    </row>
    <row r="89" spans="1:24" ht="25.5" customHeight="1">
      <c r="A89" s="104"/>
      <c r="B89" s="104"/>
      <c r="C89" s="104"/>
      <c r="D89" s="105"/>
      <c r="E89" s="106"/>
      <c r="F89" s="107"/>
      <c r="G89" s="107"/>
      <c r="H89" s="99"/>
      <c r="I89" s="107"/>
      <c r="J89" s="107"/>
      <c r="K89" s="99"/>
      <c r="L89" s="99"/>
      <c r="M89" s="99"/>
      <c r="N89" s="99"/>
      <c r="O89" s="99"/>
      <c r="P89" s="100"/>
      <c r="Q89" s="100"/>
      <c r="R89" s="100"/>
      <c r="S89" s="100"/>
      <c r="T89" s="100"/>
      <c r="U89" s="100"/>
      <c r="V89" s="100"/>
      <c r="W89" s="100"/>
      <c r="X89" s="100"/>
    </row>
    <row r="90" spans="1:24" ht="12.75" customHeight="1">
      <c r="A90" s="100"/>
      <c r="B90" s="100"/>
      <c r="C90" s="100"/>
      <c r="D90" s="102"/>
      <c r="E90" s="108"/>
      <c r="F90" s="101"/>
      <c r="G90" s="101"/>
      <c r="H90" s="101"/>
      <c r="I90" s="101"/>
      <c r="J90" s="101"/>
      <c r="K90" s="101"/>
      <c r="L90" s="101"/>
      <c r="M90" s="101"/>
      <c r="N90" s="101"/>
      <c r="O90" s="109"/>
      <c r="P90" s="100"/>
      <c r="Q90" s="100"/>
      <c r="R90" s="100"/>
      <c r="S90" s="100"/>
      <c r="T90" s="100"/>
      <c r="U90" s="100"/>
      <c r="V90" s="100"/>
      <c r="W90" s="100"/>
      <c r="X90" s="100"/>
    </row>
    <row r="91" spans="1:24" ht="12.75" customHeight="1">
      <c r="A91" s="100"/>
      <c r="B91" s="100"/>
      <c r="C91" s="100"/>
      <c r="D91" s="102"/>
      <c r="E91" s="108"/>
      <c r="F91" s="101"/>
      <c r="G91" s="101"/>
      <c r="H91" s="101"/>
      <c r="I91" s="101"/>
      <c r="J91" s="101"/>
      <c r="K91" s="101"/>
      <c r="L91" s="101"/>
      <c r="M91" s="101"/>
      <c r="N91" s="101"/>
      <c r="O91" s="109"/>
      <c r="P91" s="100"/>
      <c r="Q91" s="100"/>
      <c r="R91" s="100"/>
      <c r="S91" s="100"/>
      <c r="T91" s="100"/>
      <c r="U91" s="100"/>
      <c r="V91" s="100"/>
      <c r="W91" s="100"/>
      <c r="X91" s="100"/>
    </row>
    <row r="92" spans="1:24" ht="12.75" customHeight="1">
      <c r="A92" s="100"/>
      <c r="B92" s="100"/>
      <c r="C92" s="100"/>
      <c r="D92" s="102"/>
      <c r="E92" s="108"/>
      <c r="F92" s="101"/>
      <c r="G92" s="101"/>
      <c r="H92" s="101"/>
      <c r="I92" s="101"/>
      <c r="J92" s="101"/>
      <c r="K92" s="101"/>
      <c r="L92" s="101"/>
      <c r="M92" s="101"/>
      <c r="N92" s="101"/>
      <c r="O92" s="109"/>
      <c r="P92" s="100"/>
      <c r="Q92" s="100"/>
      <c r="R92" s="100"/>
      <c r="S92" s="100"/>
      <c r="T92" s="100"/>
      <c r="U92" s="100"/>
      <c r="V92" s="100"/>
      <c r="W92" s="100"/>
      <c r="X92" s="100"/>
    </row>
    <row r="93" spans="1:24" ht="12.75" customHeight="1">
      <c r="A93" s="100"/>
      <c r="B93" s="100"/>
      <c r="C93" s="100"/>
      <c r="D93" s="102"/>
      <c r="E93" s="108"/>
      <c r="F93" s="101"/>
      <c r="G93" s="101"/>
      <c r="H93" s="101"/>
      <c r="I93" s="101"/>
      <c r="J93" s="101"/>
      <c r="K93" s="101"/>
      <c r="L93" s="101"/>
      <c r="M93" s="101"/>
      <c r="N93" s="101"/>
      <c r="O93" s="109"/>
      <c r="P93" s="100"/>
      <c r="Q93" s="100"/>
      <c r="R93" s="100"/>
      <c r="S93" s="100"/>
      <c r="T93" s="100"/>
      <c r="U93" s="100"/>
      <c r="V93" s="100"/>
      <c r="W93" s="100"/>
      <c r="X93" s="100"/>
    </row>
    <row r="94" spans="1:24" ht="12.75" customHeight="1">
      <c r="A94" s="100"/>
      <c r="B94" s="100"/>
      <c r="C94" s="100"/>
      <c r="D94" s="102"/>
      <c r="E94" s="108"/>
      <c r="F94" s="101"/>
      <c r="G94" s="101"/>
      <c r="H94" s="101"/>
      <c r="I94" s="101"/>
      <c r="J94" s="101"/>
      <c r="K94" s="101"/>
      <c r="L94" s="101"/>
      <c r="M94" s="101"/>
      <c r="N94" s="101"/>
      <c r="O94" s="109"/>
      <c r="P94" s="100"/>
      <c r="Q94" s="100"/>
      <c r="R94" s="100"/>
      <c r="S94" s="100"/>
      <c r="T94" s="100"/>
      <c r="U94" s="100"/>
      <c r="V94" s="100"/>
      <c r="W94" s="100"/>
      <c r="X94" s="100"/>
    </row>
    <row r="95" spans="1:24" ht="12.75" customHeight="1">
      <c r="A95" s="100"/>
      <c r="B95" s="100"/>
      <c r="C95" s="100"/>
      <c r="D95" s="100"/>
      <c r="E95" s="100"/>
      <c r="F95" s="100"/>
      <c r="G95" s="100"/>
      <c r="H95" s="110"/>
      <c r="I95" s="110"/>
      <c r="J95" s="110"/>
      <c r="K95" s="110"/>
      <c r="L95" s="110"/>
      <c r="M95" s="110"/>
      <c r="N95" s="110"/>
      <c r="O95" s="110"/>
      <c r="P95" s="100"/>
      <c r="Q95" s="100"/>
      <c r="R95" s="100"/>
      <c r="S95" s="100"/>
      <c r="T95" s="100"/>
      <c r="U95" s="100"/>
      <c r="V95" s="100"/>
      <c r="W95" s="100"/>
      <c r="X95" s="100"/>
    </row>
    <row r="96" spans="1:24" ht="12.75" customHeight="1">
      <c r="A96" s="100"/>
      <c r="B96" s="100"/>
      <c r="C96" s="100"/>
      <c r="D96" s="100"/>
      <c r="E96" s="100"/>
      <c r="F96" s="100"/>
      <c r="G96" s="100"/>
      <c r="H96" s="100"/>
      <c r="I96" s="100"/>
      <c r="J96" s="100"/>
      <c r="K96" s="100"/>
      <c r="L96" s="100"/>
      <c r="M96" s="100"/>
      <c r="N96" s="100"/>
      <c r="O96" s="100"/>
      <c r="P96" s="100"/>
      <c r="Q96" s="100"/>
      <c r="R96" s="100"/>
      <c r="S96" s="100"/>
      <c r="T96" s="100"/>
      <c r="U96" s="100"/>
      <c r="V96" s="100"/>
      <c r="W96" s="100"/>
      <c r="X96" s="100"/>
    </row>
    <row r="97" spans="1:24" ht="12.75" customHeight="1">
      <c r="A97" s="100"/>
      <c r="B97" s="100"/>
      <c r="C97" s="100"/>
      <c r="D97" s="112"/>
      <c r="E97" s="112"/>
      <c r="F97" s="109"/>
      <c r="G97" s="109"/>
      <c r="H97" s="109"/>
      <c r="I97" s="109"/>
      <c r="J97" s="109"/>
      <c r="K97" s="101"/>
      <c r="L97" s="101"/>
      <c r="M97" s="101"/>
      <c r="N97" s="101"/>
      <c r="O97" s="109"/>
      <c r="P97" s="100"/>
      <c r="Q97" s="100"/>
      <c r="R97" s="100"/>
      <c r="S97" s="100"/>
      <c r="T97" s="100"/>
      <c r="U97" s="100"/>
      <c r="V97" s="100"/>
      <c r="W97" s="100"/>
      <c r="X97" s="100"/>
    </row>
    <row r="98" spans="1:24" ht="12.75" customHeight="1">
      <c r="A98" s="100"/>
      <c r="B98" s="100"/>
      <c r="C98" s="100"/>
      <c r="D98" s="111"/>
      <c r="E98" s="111"/>
      <c r="F98" s="100"/>
      <c r="G98" s="100"/>
      <c r="H98" s="100"/>
      <c r="I98" s="100"/>
      <c r="J98" s="109"/>
      <c r="K98" s="101"/>
      <c r="L98" s="101"/>
      <c r="M98" s="101"/>
      <c r="N98" s="101"/>
      <c r="O98" s="109"/>
      <c r="P98" s="100"/>
      <c r="Q98" s="100"/>
      <c r="R98" s="100"/>
      <c r="S98" s="100"/>
      <c r="T98" s="100"/>
      <c r="U98" s="100"/>
      <c r="V98" s="100"/>
      <c r="W98" s="100"/>
      <c r="X98" s="100"/>
    </row>
    <row r="99" spans="1:24" ht="12.75" customHeight="1">
      <c r="A99" s="100"/>
      <c r="B99" s="100"/>
      <c r="C99" s="100"/>
      <c r="D99" s="112"/>
      <c r="E99" s="112"/>
      <c r="F99" s="109"/>
      <c r="G99" s="109"/>
      <c r="H99" s="109"/>
      <c r="I99" s="109"/>
      <c r="J99" s="109"/>
      <c r="K99" s="101"/>
      <c r="L99" s="101"/>
      <c r="M99" s="101"/>
      <c r="N99" s="101"/>
      <c r="O99" s="109"/>
      <c r="P99" s="100"/>
      <c r="Q99" s="100"/>
      <c r="R99" s="100"/>
      <c r="S99" s="100"/>
      <c r="T99" s="100"/>
      <c r="U99" s="100"/>
      <c r="V99" s="100"/>
      <c r="W99" s="100"/>
      <c r="X99" s="100"/>
    </row>
    <row r="100" spans="1:24" ht="12.75" customHeight="1">
      <c r="A100" s="100"/>
      <c r="B100" s="100"/>
      <c r="C100" s="100"/>
      <c r="D100" s="100"/>
      <c r="E100" s="100"/>
      <c r="F100" s="100"/>
      <c r="G100" s="100"/>
      <c r="H100" s="100"/>
      <c r="I100" s="100"/>
      <c r="J100" s="100"/>
      <c r="K100" s="100"/>
      <c r="L100" s="100"/>
      <c r="M100" s="100"/>
      <c r="N100" s="100"/>
      <c r="O100" s="100"/>
      <c r="P100" s="100"/>
      <c r="Q100" s="100"/>
      <c r="R100" s="100"/>
      <c r="S100" s="100"/>
      <c r="T100" s="100"/>
      <c r="U100" s="100"/>
      <c r="V100" s="100"/>
      <c r="W100" s="100"/>
      <c r="X100" s="100"/>
    </row>
    <row r="101" spans="1:24" ht="12.75" customHeight="1">
      <c r="A101" s="100"/>
      <c r="B101" s="100"/>
      <c r="C101" s="100"/>
      <c r="D101" s="100"/>
      <c r="E101" s="100"/>
      <c r="F101" s="100"/>
      <c r="G101" s="100"/>
      <c r="H101" s="100"/>
      <c r="I101" s="105"/>
      <c r="J101" s="110"/>
      <c r="K101" s="110"/>
      <c r="L101" s="110"/>
      <c r="M101" s="110"/>
      <c r="N101" s="110"/>
      <c r="O101" s="110"/>
      <c r="P101" s="100"/>
      <c r="Q101" s="100"/>
      <c r="R101" s="100"/>
      <c r="S101" s="100"/>
      <c r="T101" s="100"/>
      <c r="U101" s="100"/>
      <c r="V101" s="100"/>
      <c r="W101" s="100"/>
      <c r="X101" s="100"/>
    </row>
    <row r="102" spans="1:24" ht="12.75" customHeight="1">
      <c r="A102" s="100"/>
      <c r="B102" s="100"/>
      <c r="C102" s="100"/>
      <c r="D102" s="100"/>
      <c r="E102" s="100"/>
      <c r="F102" s="100"/>
      <c r="G102" s="100"/>
      <c r="H102" s="100"/>
      <c r="I102" s="105"/>
      <c r="J102" s="113"/>
      <c r="K102" s="113"/>
      <c r="L102" s="113"/>
      <c r="M102" s="113"/>
      <c r="N102" s="113"/>
      <c r="O102" s="109"/>
      <c r="P102" s="100"/>
      <c r="Q102" s="100"/>
      <c r="R102" s="100"/>
      <c r="S102" s="100"/>
      <c r="T102" s="100"/>
      <c r="U102" s="100"/>
      <c r="V102" s="100"/>
      <c r="W102" s="100"/>
      <c r="X102" s="100"/>
    </row>
    <row r="103" spans="1:24" ht="12.75" customHeight="1">
      <c r="A103" s="100"/>
      <c r="B103" s="100"/>
      <c r="C103" s="100"/>
      <c r="D103" s="100"/>
      <c r="E103" s="100"/>
      <c r="F103" s="100"/>
      <c r="G103" s="100"/>
      <c r="H103" s="100"/>
      <c r="I103" s="105"/>
      <c r="J103" s="110"/>
      <c r="K103" s="110"/>
      <c r="L103" s="110"/>
      <c r="M103" s="110"/>
      <c r="N103" s="110"/>
      <c r="O103" s="110"/>
      <c r="P103" s="100"/>
      <c r="Q103" s="100"/>
      <c r="R103" s="100"/>
      <c r="S103" s="100"/>
      <c r="T103" s="100"/>
      <c r="U103" s="100"/>
      <c r="V103" s="100"/>
      <c r="W103" s="100"/>
      <c r="X103" s="100"/>
    </row>
    <row r="104" spans="1:24" ht="12.75" customHeight="1">
      <c r="A104" s="100"/>
      <c r="B104" s="100"/>
      <c r="C104" s="100"/>
      <c r="D104" s="100"/>
      <c r="E104" s="100"/>
      <c r="F104" s="100"/>
      <c r="G104" s="100"/>
      <c r="H104" s="100"/>
      <c r="I104" s="100"/>
      <c r="J104" s="100"/>
      <c r="K104" s="100"/>
      <c r="L104" s="100"/>
      <c r="M104" s="100"/>
      <c r="N104" s="100"/>
      <c r="O104" s="100"/>
      <c r="P104" s="100"/>
      <c r="Q104" s="100"/>
      <c r="R104" s="100"/>
      <c r="S104" s="100"/>
      <c r="T104" s="100"/>
      <c r="U104" s="100"/>
      <c r="V104" s="100"/>
      <c r="W104" s="100"/>
      <c r="X104" s="100"/>
    </row>
    <row r="105" spans="1:24" ht="12.75" customHeight="1">
      <c r="A105" s="100"/>
      <c r="B105" s="100"/>
      <c r="C105" s="100"/>
      <c r="D105" s="100"/>
      <c r="E105" s="100"/>
      <c r="F105" s="100"/>
      <c r="G105" s="100"/>
      <c r="H105" s="100"/>
      <c r="I105" s="100"/>
      <c r="J105" s="100"/>
      <c r="K105" s="100"/>
      <c r="L105" s="100"/>
      <c r="M105" s="100"/>
      <c r="N105" s="100"/>
      <c r="O105" s="100"/>
      <c r="P105" s="100"/>
      <c r="Q105" s="100"/>
      <c r="R105" s="100"/>
      <c r="S105" s="100"/>
      <c r="T105" s="100"/>
      <c r="U105" s="100"/>
      <c r="V105" s="100"/>
      <c r="W105" s="100"/>
      <c r="X105" s="100"/>
    </row>
    <row r="106" spans="1:24" ht="12.75" customHeight="1">
      <c r="A106" s="100"/>
      <c r="B106" s="100"/>
      <c r="C106" s="100"/>
      <c r="D106" s="100"/>
      <c r="E106" s="100"/>
      <c r="F106" s="100"/>
      <c r="G106" s="100"/>
      <c r="H106" s="100"/>
      <c r="I106" s="100"/>
      <c r="J106" s="100"/>
      <c r="K106" s="100"/>
      <c r="L106" s="100"/>
      <c r="M106" s="100"/>
      <c r="N106" s="100"/>
      <c r="O106" s="100"/>
      <c r="P106" s="100"/>
      <c r="Q106" s="100"/>
      <c r="R106" s="100"/>
      <c r="S106" s="100"/>
      <c r="T106" s="100"/>
      <c r="U106" s="100"/>
      <c r="V106" s="100"/>
      <c r="W106" s="100"/>
      <c r="X106" s="100"/>
    </row>
    <row r="107" spans="1:24" ht="12.75" customHeight="1">
      <c r="A107" s="100"/>
      <c r="B107" s="100"/>
      <c r="C107" s="100"/>
      <c r="D107" s="100"/>
      <c r="E107" s="100"/>
      <c r="F107" s="100"/>
      <c r="G107" s="100"/>
      <c r="H107" s="100"/>
      <c r="I107" s="100"/>
      <c r="J107" s="100"/>
      <c r="K107" s="100"/>
      <c r="L107" s="100"/>
      <c r="M107" s="100"/>
      <c r="N107" s="100"/>
      <c r="O107" s="100"/>
      <c r="P107" s="100"/>
      <c r="Q107" s="100"/>
      <c r="R107" s="100"/>
      <c r="S107" s="100"/>
      <c r="T107" s="100"/>
      <c r="U107" s="100"/>
      <c r="V107" s="100"/>
      <c r="W107" s="100"/>
      <c r="X107" s="100"/>
    </row>
    <row r="108" spans="1:24" ht="12.75" customHeight="1">
      <c r="A108" s="100"/>
      <c r="B108" s="100"/>
      <c r="C108" s="100"/>
      <c r="D108" s="100"/>
      <c r="E108" s="100"/>
      <c r="F108" s="100"/>
      <c r="G108" s="100"/>
      <c r="H108" s="100"/>
      <c r="I108" s="100"/>
      <c r="J108" s="100"/>
      <c r="K108" s="100"/>
      <c r="L108" s="100"/>
      <c r="M108" s="100"/>
      <c r="N108" s="100"/>
      <c r="O108" s="100"/>
      <c r="P108" s="100"/>
      <c r="Q108" s="100"/>
      <c r="R108" s="100"/>
      <c r="S108" s="100"/>
      <c r="T108" s="100"/>
      <c r="U108" s="100"/>
      <c r="V108" s="100"/>
      <c r="W108" s="100"/>
      <c r="X108" s="100"/>
    </row>
    <row r="109" spans="1:24" ht="12.75" customHeight="1">
      <c r="A109" s="100"/>
      <c r="B109" s="100"/>
      <c r="C109" s="100"/>
      <c r="D109" s="100"/>
      <c r="E109" s="100"/>
      <c r="F109" s="100"/>
      <c r="G109" s="100"/>
      <c r="H109" s="100"/>
      <c r="I109" s="100"/>
      <c r="J109" s="100"/>
      <c r="K109" s="100"/>
      <c r="L109" s="100"/>
      <c r="M109" s="100"/>
      <c r="N109" s="100"/>
      <c r="O109" s="100"/>
      <c r="P109" s="100"/>
      <c r="Q109" s="100"/>
      <c r="R109" s="100"/>
      <c r="S109" s="100"/>
      <c r="T109" s="100"/>
      <c r="U109" s="100"/>
      <c r="V109" s="100"/>
      <c r="W109" s="100"/>
      <c r="X109" s="100"/>
    </row>
    <row r="110" spans="1:24" ht="12.75" customHeight="1">
      <c r="A110" s="100"/>
      <c r="B110" s="100"/>
      <c r="C110" s="100"/>
      <c r="D110" s="100"/>
      <c r="E110" s="100"/>
      <c r="F110" s="100"/>
      <c r="G110" s="100"/>
      <c r="H110" s="100"/>
      <c r="I110" s="100"/>
      <c r="J110" s="100"/>
      <c r="K110" s="100"/>
      <c r="L110" s="100"/>
      <c r="M110" s="100"/>
      <c r="N110" s="100"/>
      <c r="O110" s="100"/>
      <c r="P110" s="100"/>
      <c r="Q110" s="100"/>
      <c r="R110" s="100"/>
      <c r="S110" s="100"/>
      <c r="T110" s="100"/>
      <c r="U110" s="100"/>
      <c r="V110" s="100"/>
      <c r="W110" s="100"/>
      <c r="X110" s="100"/>
    </row>
    <row r="111" spans="1:24" ht="12.75" customHeight="1">
      <c r="A111" s="100"/>
      <c r="B111" s="100"/>
      <c r="C111" s="100"/>
      <c r="D111" s="100"/>
      <c r="E111" s="100"/>
      <c r="F111" s="100"/>
      <c r="G111" s="100"/>
      <c r="H111" s="100"/>
      <c r="I111" s="100"/>
      <c r="J111" s="100"/>
      <c r="K111" s="100"/>
      <c r="L111" s="100"/>
      <c r="M111" s="100"/>
      <c r="N111" s="100"/>
      <c r="O111" s="100"/>
      <c r="P111" s="100"/>
      <c r="Q111" s="100"/>
      <c r="R111" s="100"/>
      <c r="S111" s="100"/>
      <c r="T111" s="100"/>
      <c r="U111" s="100"/>
      <c r="V111" s="100"/>
      <c r="W111" s="100"/>
      <c r="X111" s="100"/>
    </row>
    <row r="112" spans="1:24" ht="12.75" customHeight="1">
      <c r="A112" s="100"/>
      <c r="B112" s="100"/>
      <c r="C112" s="100"/>
      <c r="D112" s="100"/>
      <c r="E112" s="100"/>
      <c r="F112" s="100"/>
      <c r="G112" s="100"/>
      <c r="H112" s="100"/>
      <c r="I112" s="100"/>
      <c r="J112" s="100"/>
      <c r="K112" s="100"/>
      <c r="L112" s="100"/>
      <c r="M112" s="100"/>
      <c r="N112" s="100"/>
      <c r="O112" s="100"/>
      <c r="P112" s="100"/>
      <c r="Q112" s="100"/>
      <c r="R112" s="100"/>
      <c r="S112" s="100"/>
      <c r="T112" s="100"/>
      <c r="U112" s="100"/>
      <c r="V112" s="100"/>
      <c r="W112" s="100"/>
      <c r="X112" s="100"/>
    </row>
    <row r="113" spans="1:24" ht="12.75" customHeight="1">
      <c r="A113" s="100"/>
      <c r="B113" s="100"/>
      <c r="C113" s="100"/>
      <c r="D113" s="100"/>
      <c r="E113" s="100"/>
      <c r="F113" s="100"/>
      <c r="G113" s="100"/>
      <c r="H113" s="100"/>
      <c r="I113" s="100"/>
      <c r="J113" s="100"/>
      <c r="K113" s="100"/>
      <c r="L113" s="100"/>
      <c r="M113" s="100"/>
      <c r="N113" s="100"/>
      <c r="O113" s="100"/>
      <c r="P113" s="100"/>
      <c r="Q113" s="100"/>
      <c r="R113" s="100"/>
      <c r="S113" s="100"/>
      <c r="T113" s="100"/>
      <c r="U113" s="100"/>
      <c r="V113" s="100"/>
      <c r="W113" s="100"/>
      <c r="X113" s="100"/>
    </row>
    <row r="114" spans="1:24" ht="12.75" customHeight="1">
      <c r="A114" s="100"/>
      <c r="B114" s="100"/>
      <c r="C114" s="100"/>
      <c r="D114" s="100"/>
      <c r="E114" s="100"/>
      <c r="F114" s="100"/>
      <c r="G114" s="100"/>
      <c r="H114" s="100"/>
      <c r="I114" s="100"/>
      <c r="J114" s="100"/>
      <c r="K114" s="100"/>
      <c r="L114" s="100"/>
      <c r="M114" s="100"/>
      <c r="N114" s="100"/>
      <c r="O114" s="100"/>
      <c r="P114" s="100"/>
      <c r="Q114" s="100"/>
      <c r="R114" s="100"/>
      <c r="S114" s="100"/>
      <c r="T114" s="100"/>
      <c r="U114" s="100"/>
      <c r="V114" s="100"/>
      <c r="W114" s="100"/>
      <c r="X114" s="100"/>
    </row>
    <row r="115" spans="1:24" ht="12.75" customHeight="1">
      <c r="A115" s="100"/>
      <c r="B115" s="100"/>
      <c r="C115" s="100"/>
      <c r="D115" s="100"/>
      <c r="E115" s="100"/>
      <c r="F115" s="100"/>
      <c r="G115" s="100"/>
      <c r="H115" s="100"/>
      <c r="I115" s="100"/>
      <c r="J115" s="100"/>
      <c r="K115" s="100"/>
      <c r="L115" s="100"/>
      <c r="M115" s="100"/>
      <c r="N115" s="100"/>
      <c r="O115" s="100"/>
      <c r="P115" s="100"/>
      <c r="Q115" s="100"/>
      <c r="R115" s="100"/>
      <c r="S115" s="100"/>
      <c r="T115" s="100"/>
      <c r="U115" s="100"/>
      <c r="V115" s="100"/>
      <c r="W115" s="100"/>
      <c r="X115" s="100"/>
    </row>
    <row r="116" spans="1:24" ht="12.75" customHeight="1">
      <c r="A116" s="100"/>
      <c r="B116" s="100"/>
      <c r="C116" s="100"/>
      <c r="D116" s="100"/>
      <c r="E116" s="100"/>
      <c r="F116" s="100"/>
      <c r="G116" s="100"/>
      <c r="H116" s="100"/>
      <c r="I116" s="100"/>
      <c r="J116" s="100"/>
      <c r="K116" s="100"/>
      <c r="L116" s="100"/>
      <c r="M116" s="100"/>
      <c r="N116" s="100"/>
      <c r="O116" s="100"/>
      <c r="P116" s="100"/>
      <c r="Q116" s="100"/>
      <c r="R116" s="100"/>
      <c r="S116" s="100"/>
      <c r="T116" s="100"/>
      <c r="U116" s="100"/>
      <c r="V116" s="100"/>
      <c r="W116" s="100"/>
      <c r="X116" s="100"/>
    </row>
    <row r="117" spans="1:24" ht="12.75" customHeight="1">
      <c r="A117" s="100"/>
      <c r="B117" s="100"/>
      <c r="C117" s="100"/>
      <c r="D117" s="100"/>
      <c r="E117" s="100"/>
      <c r="F117" s="100"/>
      <c r="G117" s="100"/>
      <c r="H117" s="100"/>
      <c r="I117" s="100"/>
      <c r="J117" s="100"/>
      <c r="K117" s="100"/>
      <c r="L117" s="100"/>
      <c r="M117" s="100"/>
      <c r="N117" s="100"/>
      <c r="O117" s="100"/>
      <c r="P117" s="100"/>
      <c r="Q117" s="100"/>
      <c r="R117" s="100"/>
      <c r="S117" s="100"/>
      <c r="T117" s="100"/>
      <c r="U117" s="100"/>
      <c r="V117" s="100"/>
      <c r="W117" s="100"/>
      <c r="X117" s="100"/>
    </row>
    <row r="118" spans="1:24" ht="12.75" customHeight="1">
      <c r="A118" s="100"/>
      <c r="B118" s="100"/>
      <c r="C118" s="100"/>
      <c r="D118" s="100"/>
      <c r="E118" s="100"/>
      <c r="F118" s="100"/>
      <c r="G118" s="100"/>
      <c r="H118" s="100"/>
      <c r="I118" s="100"/>
      <c r="J118" s="100"/>
      <c r="K118" s="100"/>
      <c r="L118" s="100"/>
      <c r="M118" s="100"/>
      <c r="N118" s="100"/>
      <c r="O118" s="100"/>
      <c r="P118" s="100"/>
      <c r="Q118" s="100"/>
      <c r="R118" s="100"/>
      <c r="S118" s="100"/>
      <c r="T118" s="100"/>
      <c r="U118" s="100"/>
      <c r="V118" s="100"/>
      <c r="W118" s="100"/>
      <c r="X118" s="100"/>
    </row>
    <row r="119" spans="1:24" ht="12.75" customHeight="1">
      <c r="A119" s="100"/>
      <c r="B119" s="100"/>
      <c r="C119" s="100"/>
      <c r="D119" s="100"/>
      <c r="E119" s="100"/>
      <c r="F119" s="100"/>
      <c r="G119" s="100"/>
      <c r="H119" s="100"/>
      <c r="I119" s="100"/>
      <c r="J119" s="100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100"/>
      <c r="W119" s="100"/>
      <c r="X119" s="100"/>
    </row>
    <row r="120" spans="1:24" ht="12.75" customHeight="1">
      <c r="A120" s="100"/>
      <c r="B120" s="100"/>
      <c r="C120" s="100"/>
      <c r="D120" s="100"/>
      <c r="E120" s="100"/>
      <c r="F120" s="100"/>
      <c r="G120" s="100"/>
      <c r="H120" s="100"/>
      <c r="I120" s="100"/>
      <c r="J120" s="100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100"/>
      <c r="W120" s="100"/>
      <c r="X120" s="100"/>
    </row>
    <row r="121" spans="1:24" ht="12.75" customHeight="1">
      <c r="A121" s="100"/>
      <c r="B121" s="100"/>
      <c r="C121" s="100"/>
      <c r="D121" s="100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</row>
    <row r="122" spans="1:24" ht="12.75" customHeight="1">
      <c r="A122" s="100"/>
      <c r="B122" s="100"/>
      <c r="C122" s="100"/>
      <c r="D122" s="100"/>
      <c r="E122" s="100"/>
      <c r="F122" s="100"/>
      <c r="G122" s="100"/>
      <c r="H122" s="100"/>
      <c r="I122" s="100"/>
      <c r="J122" s="100"/>
      <c r="K122" s="100"/>
      <c r="L122" s="100"/>
      <c r="M122" s="100"/>
      <c r="N122" s="100"/>
      <c r="O122" s="100"/>
      <c r="P122" s="100"/>
      <c r="Q122" s="100"/>
      <c r="R122" s="100"/>
      <c r="S122" s="100"/>
      <c r="T122" s="100"/>
      <c r="U122" s="100"/>
      <c r="V122" s="100"/>
      <c r="W122" s="100"/>
      <c r="X122" s="100"/>
    </row>
    <row r="123" spans="1:24" ht="12.75" customHeight="1">
      <c r="A123" s="100"/>
      <c r="B123" s="100"/>
      <c r="C123" s="100"/>
      <c r="D123" s="100"/>
      <c r="E123" s="100"/>
      <c r="F123" s="100"/>
      <c r="G123" s="100"/>
      <c r="H123" s="100"/>
      <c r="I123" s="100"/>
      <c r="J123" s="100"/>
      <c r="K123" s="100"/>
      <c r="L123" s="100"/>
      <c r="M123" s="100"/>
      <c r="N123" s="100"/>
      <c r="O123" s="100"/>
      <c r="P123" s="100"/>
      <c r="Q123" s="100"/>
      <c r="R123" s="100"/>
      <c r="S123" s="100"/>
      <c r="T123" s="100"/>
      <c r="U123" s="100"/>
      <c r="V123" s="100"/>
      <c r="W123" s="100"/>
      <c r="X123" s="100"/>
    </row>
    <row r="124" spans="1:24" ht="12.75" customHeight="1">
      <c r="A124" s="100"/>
      <c r="B124" s="100"/>
      <c r="C124" s="100"/>
      <c r="D124" s="100"/>
      <c r="E124" s="100"/>
      <c r="F124" s="100"/>
      <c r="G124" s="100"/>
      <c r="H124" s="100"/>
      <c r="I124" s="100"/>
      <c r="J124" s="100"/>
      <c r="K124" s="100"/>
      <c r="L124" s="100"/>
      <c r="M124" s="100"/>
      <c r="N124" s="100"/>
      <c r="O124" s="100"/>
      <c r="P124" s="100"/>
      <c r="Q124" s="100"/>
      <c r="R124" s="100"/>
      <c r="S124" s="100"/>
      <c r="T124" s="100"/>
      <c r="U124" s="100"/>
      <c r="V124" s="100"/>
      <c r="W124" s="100"/>
      <c r="X124" s="100"/>
    </row>
    <row r="125" spans="1:24" ht="12.75" customHeight="1">
      <c r="A125" s="100"/>
      <c r="B125" s="100"/>
      <c r="C125" s="100"/>
      <c r="D125" s="100"/>
      <c r="E125" s="100"/>
      <c r="F125" s="100"/>
      <c r="G125" s="100"/>
      <c r="H125" s="100"/>
      <c r="I125" s="100"/>
      <c r="J125" s="100"/>
      <c r="K125" s="100"/>
      <c r="L125" s="100"/>
      <c r="M125" s="100"/>
      <c r="N125" s="100"/>
      <c r="O125" s="100"/>
      <c r="P125" s="100"/>
      <c r="Q125" s="100"/>
      <c r="R125" s="100"/>
      <c r="S125" s="100"/>
      <c r="T125" s="100"/>
      <c r="U125" s="100"/>
      <c r="V125" s="100"/>
      <c r="W125" s="100"/>
      <c r="X125" s="100"/>
    </row>
    <row r="126" spans="1:24" ht="12.75" customHeight="1">
      <c r="A126" s="100"/>
      <c r="B126" s="100"/>
      <c r="C126" s="100"/>
      <c r="D126" s="100"/>
      <c r="E126" s="100"/>
      <c r="F126" s="100"/>
      <c r="G126" s="100"/>
      <c r="H126" s="100"/>
      <c r="I126" s="100"/>
      <c r="J126" s="100"/>
      <c r="K126" s="100"/>
      <c r="L126" s="100"/>
      <c r="M126" s="100"/>
      <c r="N126" s="100"/>
      <c r="O126" s="100"/>
      <c r="P126" s="100"/>
      <c r="Q126" s="100"/>
      <c r="R126" s="100"/>
      <c r="S126" s="100"/>
      <c r="T126" s="100"/>
      <c r="U126" s="100"/>
      <c r="V126" s="100"/>
      <c r="W126" s="100"/>
      <c r="X126" s="100"/>
    </row>
    <row r="127" spans="1:24" ht="12.75" customHeight="1">
      <c r="A127" s="100"/>
      <c r="B127" s="100"/>
      <c r="C127" s="100"/>
      <c r="D127" s="100"/>
      <c r="E127" s="100"/>
      <c r="F127" s="100"/>
      <c r="G127" s="100"/>
      <c r="H127" s="100"/>
      <c r="I127" s="100"/>
      <c r="J127" s="100"/>
      <c r="K127" s="100"/>
      <c r="L127" s="100"/>
      <c r="M127" s="100"/>
      <c r="N127" s="100"/>
      <c r="O127" s="100"/>
      <c r="P127" s="100"/>
      <c r="Q127" s="100"/>
      <c r="R127" s="100"/>
      <c r="S127" s="100"/>
      <c r="T127" s="100"/>
      <c r="U127" s="100"/>
      <c r="V127" s="100"/>
      <c r="W127" s="100"/>
      <c r="X127" s="100"/>
    </row>
    <row r="128" spans="1:24" ht="12.75" customHeight="1">
      <c r="A128" s="100"/>
      <c r="B128" s="100"/>
      <c r="C128" s="100"/>
      <c r="D128" s="100"/>
      <c r="E128" s="100"/>
      <c r="F128" s="100"/>
      <c r="G128" s="100"/>
      <c r="H128" s="100"/>
      <c r="I128" s="100"/>
      <c r="J128" s="100"/>
      <c r="K128" s="100"/>
      <c r="L128" s="100"/>
      <c r="M128" s="100"/>
      <c r="N128" s="100"/>
      <c r="O128" s="100"/>
      <c r="P128" s="100"/>
      <c r="Q128" s="100"/>
      <c r="R128" s="100"/>
      <c r="S128" s="100"/>
      <c r="T128" s="100"/>
      <c r="U128" s="100"/>
      <c r="V128" s="100"/>
      <c r="W128" s="100"/>
      <c r="X128" s="100"/>
    </row>
    <row r="129" spans="1:24" ht="12.75" customHeight="1">
      <c r="A129" s="100"/>
      <c r="B129" s="100"/>
      <c r="C129" s="100"/>
      <c r="D129" s="100"/>
      <c r="E129" s="100"/>
      <c r="F129" s="100"/>
      <c r="G129" s="100"/>
      <c r="H129" s="100"/>
      <c r="I129" s="100"/>
      <c r="J129" s="100"/>
      <c r="K129" s="100"/>
      <c r="L129" s="100"/>
      <c r="M129" s="100"/>
      <c r="N129" s="100"/>
      <c r="O129" s="100"/>
      <c r="P129" s="100"/>
      <c r="Q129" s="100"/>
      <c r="R129" s="100"/>
      <c r="S129" s="100"/>
      <c r="T129" s="100"/>
      <c r="U129" s="100"/>
      <c r="V129" s="100"/>
      <c r="W129" s="100"/>
      <c r="X129" s="100"/>
    </row>
    <row r="130" spans="1:24" ht="12.75" customHeight="1">
      <c r="A130" s="100"/>
      <c r="B130" s="100"/>
      <c r="C130" s="100"/>
      <c r="D130" s="100"/>
      <c r="E130" s="100"/>
      <c r="F130" s="100"/>
      <c r="G130" s="100"/>
      <c r="H130" s="100"/>
      <c r="I130" s="100"/>
      <c r="J130" s="100"/>
      <c r="K130" s="100"/>
      <c r="L130" s="100"/>
      <c r="M130" s="100"/>
      <c r="N130" s="100"/>
      <c r="O130" s="100"/>
      <c r="P130" s="100"/>
      <c r="Q130" s="100"/>
      <c r="R130" s="100"/>
      <c r="S130" s="100"/>
      <c r="T130" s="100"/>
      <c r="U130" s="100"/>
      <c r="V130" s="100"/>
      <c r="W130" s="100"/>
      <c r="X130" s="100"/>
    </row>
    <row r="131" spans="1:24" ht="12.75" customHeight="1">
      <c r="A131" s="100"/>
      <c r="B131" s="100"/>
      <c r="C131" s="100"/>
      <c r="D131" s="100"/>
      <c r="E131" s="100"/>
      <c r="F131" s="100"/>
      <c r="G131" s="100"/>
      <c r="H131" s="100"/>
      <c r="I131" s="100"/>
      <c r="J131" s="100"/>
      <c r="K131" s="100"/>
      <c r="L131" s="100"/>
      <c r="M131" s="100"/>
      <c r="N131" s="100"/>
      <c r="O131" s="100"/>
      <c r="P131" s="100"/>
      <c r="Q131" s="100"/>
      <c r="R131" s="100"/>
      <c r="S131" s="100"/>
      <c r="T131" s="100"/>
      <c r="U131" s="100"/>
      <c r="V131" s="100"/>
      <c r="W131" s="100"/>
      <c r="X131" s="100"/>
    </row>
    <row r="132" spans="1:24" ht="12.75" customHeight="1">
      <c r="A132" s="100"/>
      <c r="B132" s="100"/>
      <c r="C132" s="100"/>
      <c r="D132" s="100"/>
      <c r="E132" s="100"/>
      <c r="F132" s="100"/>
      <c r="G132" s="100"/>
      <c r="H132" s="100"/>
      <c r="I132" s="100"/>
      <c r="J132" s="100"/>
      <c r="K132" s="100"/>
      <c r="L132" s="100"/>
      <c r="M132" s="100"/>
      <c r="N132" s="100"/>
      <c r="O132" s="100"/>
      <c r="P132" s="100"/>
      <c r="Q132" s="100"/>
      <c r="R132" s="100"/>
      <c r="S132" s="100"/>
      <c r="T132" s="100"/>
      <c r="U132" s="100"/>
      <c r="V132" s="100"/>
      <c r="W132" s="100"/>
      <c r="X132" s="100"/>
    </row>
    <row r="133" spans="1:24" ht="12.75" customHeight="1">
      <c r="A133" s="100"/>
      <c r="B133" s="100"/>
      <c r="C133" s="100"/>
      <c r="D133" s="100"/>
      <c r="E133" s="100"/>
      <c r="F133" s="100"/>
      <c r="G133" s="100"/>
      <c r="H133" s="100"/>
      <c r="I133" s="100"/>
      <c r="J133" s="100"/>
      <c r="K133" s="100"/>
      <c r="L133" s="100"/>
      <c r="M133" s="100"/>
      <c r="N133" s="100"/>
      <c r="O133" s="100"/>
      <c r="P133" s="100"/>
      <c r="Q133" s="100"/>
      <c r="R133" s="100"/>
      <c r="S133" s="100"/>
      <c r="T133" s="100"/>
      <c r="U133" s="100"/>
      <c r="V133" s="100"/>
      <c r="W133" s="100"/>
      <c r="X133" s="100"/>
    </row>
    <row r="134" spans="1:24" ht="12.75" customHeight="1">
      <c r="A134" s="100"/>
      <c r="B134" s="100"/>
      <c r="C134" s="100"/>
      <c r="D134" s="100"/>
      <c r="E134" s="100"/>
      <c r="F134" s="100"/>
      <c r="G134" s="100"/>
      <c r="H134" s="100"/>
      <c r="I134" s="100"/>
      <c r="J134" s="100"/>
      <c r="K134" s="100"/>
      <c r="L134" s="100"/>
      <c r="M134" s="100"/>
      <c r="N134" s="100"/>
      <c r="O134" s="100"/>
      <c r="P134" s="100"/>
      <c r="Q134" s="100"/>
      <c r="R134" s="100"/>
      <c r="S134" s="100"/>
      <c r="T134" s="100"/>
      <c r="U134" s="100"/>
      <c r="V134" s="100"/>
      <c r="W134" s="100"/>
      <c r="X134" s="100"/>
    </row>
    <row r="135" spans="1:24" ht="12.75" customHeight="1">
      <c r="A135" s="100"/>
      <c r="B135" s="100"/>
      <c r="C135" s="100"/>
      <c r="D135" s="100"/>
      <c r="E135" s="100"/>
      <c r="F135" s="100"/>
      <c r="G135" s="100"/>
      <c r="H135" s="100"/>
      <c r="I135" s="100"/>
      <c r="J135" s="100"/>
      <c r="K135" s="100"/>
      <c r="L135" s="100"/>
      <c r="M135" s="100"/>
      <c r="N135" s="100"/>
      <c r="O135" s="100"/>
      <c r="P135" s="100"/>
      <c r="Q135" s="100"/>
      <c r="R135" s="100"/>
      <c r="S135" s="100"/>
      <c r="T135" s="100"/>
      <c r="U135" s="100"/>
      <c r="V135" s="100"/>
      <c r="W135" s="100"/>
      <c r="X135" s="100"/>
    </row>
    <row r="136" spans="1:24" ht="12.75" customHeight="1">
      <c r="A136" s="100"/>
      <c r="B136" s="100"/>
      <c r="C136" s="100"/>
      <c r="D136" s="100"/>
      <c r="E136" s="100"/>
      <c r="F136" s="100"/>
      <c r="G136" s="100"/>
      <c r="H136" s="100"/>
      <c r="I136" s="100"/>
      <c r="J136" s="100"/>
      <c r="K136" s="100"/>
      <c r="L136" s="100"/>
      <c r="M136" s="100"/>
      <c r="N136" s="100"/>
      <c r="O136" s="100"/>
      <c r="P136" s="100"/>
      <c r="Q136" s="100"/>
      <c r="R136" s="100"/>
      <c r="S136" s="100"/>
      <c r="T136" s="100"/>
      <c r="U136" s="100"/>
      <c r="V136" s="100"/>
      <c r="W136" s="100"/>
      <c r="X136" s="100"/>
    </row>
    <row r="137" spans="1:24" ht="12.75" customHeight="1">
      <c r="A137" s="100"/>
      <c r="B137" s="100"/>
      <c r="C137" s="100"/>
      <c r="D137" s="100"/>
      <c r="E137" s="100"/>
      <c r="F137" s="100"/>
      <c r="G137" s="100"/>
      <c r="H137" s="100"/>
      <c r="I137" s="100"/>
      <c r="J137" s="100"/>
      <c r="K137" s="100"/>
      <c r="L137" s="100"/>
      <c r="M137" s="100"/>
      <c r="N137" s="100"/>
      <c r="O137" s="100"/>
      <c r="P137" s="100"/>
      <c r="Q137" s="100"/>
      <c r="R137" s="100"/>
      <c r="S137" s="100"/>
      <c r="T137" s="100"/>
      <c r="U137" s="100"/>
      <c r="V137" s="100"/>
      <c r="W137" s="100"/>
      <c r="X137" s="100"/>
    </row>
    <row r="138" spans="1:24" ht="12.75" customHeight="1">
      <c r="A138" s="100"/>
      <c r="B138" s="100"/>
      <c r="C138" s="100"/>
      <c r="D138" s="100"/>
      <c r="E138" s="100"/>
      <c r="F138" s="100"/>
      <c r="G138" s="100"/>
      <c r="H138" s="100"/>
      <c r="I138" s="100"/>
      <c r="J138" s="100"/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  <c r="U138" s="100"/>
      <c r="V138" s="100"/>
      <c r="W138" s="100"/>
      <c r="X138" s="100"/>
    </row>
    <row r="139" spans="1:24" ht="12.75" customHeight="1">
      <c r="A139" s="100"/>
      <c r="B139" s="100"/>
      <c r="C139" s="100"/>
      <c r="D139" s="100"/>
      <c r="E139" s="100"/>
      <c r="F139" s="100"/>
      <c r="G139" s="100"/>
      <c r="H139" s="100"/>
      <c r="I139" s="100"/>
      <c r="J139" s="100"/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00"/>
      <c r="V139" s="100"/>
      <c r="W139" s="100"/>
      <c r="X139" s="100"/>
    </row>
    <row r="140" spans="1:24" ht="12.75" customHeight="1">
      <c r="A140" s="100"/>
      <c r="B140" s="100"/>
      <c r="C140" s="100"/>
      <c r="D140" s="100"/>
      <c r="E140" s="100"/>
      <c r="F140" s="100"/>
      <c r="G140" s="100"/>
      <c r="H140" s="100"/>
      <c r="I140" s="100"/>
      <c r="J140" s="100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00"/>
      <c r="V140" s="100"/>
      <c r="W140" s="100"/>
      <c r="X140" s="100"/>
    </row>
    <row r="141" spans="1:24" ht="12.75" customHeight="1">
      <c r="A141" s="100"/>
      <c r="B141" s="100"/>
      <c r="C141" s="100"/>
      <c r="D141" s="100"/>
      <c r="E141" s="100"/>
      <c r="F141" s="100"/>
      <c r="G141" s="100"/>
      <c r="H141" s="100"/>
      <c r="I141" s="100"/>
      <c r="J141" s="100"/>
      <c r="K141" s="100"/>
      <c r="L141" s="100"/>
      <c r="M141" s="100"/>
      <c r="N141" s="100"/>
      <c r="O141" s="100"/>
      <c r="P141" s="100"/>
      <c r="Q141" s="100"/>
      <c r="R141" s="100"/>
      <c r="S141" s="100"/>
      <c r="T141" s="100"/>
      <c r="U141" s="100"/>
      <c r="V141" s="100"/>
      <c r="W141" s="100"/>
      <c r="X141" s="100"/>
    </row>
    <row r="142" spans="1:24" ht="12.75" customHeight="1">
      <c r="A142" s="100"/>
      <c r="B142" s="100"/>
      <c r="C142" s="100"/>
      <c r="D142" s="100"/>
      <c r="E142" s="100"/>
      <c r="F142" s="100"/>
      <c r="G142" s="100"/>
      <c r="H142" s="100"/>
      <c r="I142" s="100"/>
      <c r="J142" s="100"/>
      <c r="K142" s="100"/>
      <c r="L142" s="100"/>
      <c r="M142" s="100"/>
      <c r="N142" s="100"/>
      <c r="O142" s="100"/>
      <c r="P142" s="100"/>
      <c r="Q142" s="100"/>
      <c r="R142" s="100"/>
      <c r="S142" s="100"/>
      <c r="T142" s="100"/>
      <c r="U142" s="100"/>
      <c r="V142" s="100"/>
      <c r="W142" s="100"/>
      <c r="X142" s="100"/>
    </row>
    <row r="143" spans="1:24" ht="12.75" customHeight="1">
      <c r="A143" s="100"/>
      <c r="B143" s="100"/>
      <c r="C143" s="100"/>
      <c r="D143" s="100"/>
      <c r="E143" s="100"/>
      <c r="F143" s="100"/>
      <c r="G143" s="100"/>
      <c r="H143" s="100"/>
      <c r="I143" s="100"/>
      <c r="J143" s="100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100"/>
      <c r="W143" s="100"/>
      <c r="X143" s="100"/>
    </row>
    <row r="144" spans="1:24" ht="12.75" customHeight="1">
      <c r="A144" s="100"/>
      <c r="B144" s="100"/>
      <c r="C144" s="100"/>
      <c r="D144" s="100"/>
      <c r="E144" s="100"/>
      <c r="F144" s="100"/>
      <c r="G144" s="100"/>
      <c r="H144" s="100"/>
      <c r="I144" s="100"/>
      <c r="J144" s="100"/>
      <c r="K144" s="100"/>
      <c r="L144" s="100"/>
      <c r="M144" s="100"/>
      <c r="N144" s="100"/>
      <c r="O144" s="100"/>
      <c r="P144" s="100"/>
      <c r="Q144" s="100"/>
      <c r="R144" s="100"/>
      <c r="S144" s="100"/>
      <c r="T144" s="100"/>
      <c r="U144" s="100"/>
      <c r="V144" s="100"/>
      <c r="W144" s="100"/>
      <c r="X144" s="100"/>
    </row>
    <row r="145" spans="1:24" ht="12.75" customHeight="1">
      <c r="A145" s="100"/>
      <c r="B145" s="100"/>
      <c r="C145" s="100"/>
      <c r="D145" s="100"/>
      <c r="E145" s="100"/>
      <c r="F145" s="100"/>
      <c r="G145" s="100"/>
      <c r="H145" s="100"/>
      <c r="I145" s="100"/>
      <c r="J145" s="100"/>
      <c r="K145" s="100"/>
      <c r="L145" s="100"/>
      <c r="M145" s="100"/>
      <c r="N145" s="100"/>
      <c r="O145" s="100"/>
      <c r="P145" s="100"/>
      <c r="Q145" s="100"/>
      <c r="R145" s="100"/>
      <c r="S145" s="100"/>
      <c r="T145" s="100"/>
      <c r="U145" s="100"/>
      <c r="V145" s="100"/>
      <c r="W145" s="100"/>
      <c r="X145" s="100"/>
    </row>
    <row r="146" spans="1:24" ht="12.75" customHeight="1">
      <c r="A146" s="100"/>
      <c r="B146" s="100"/>
      <c r="C146" s="100"/>
      <c r="D146" s="100"/>
      <c r="E146" s="100"/>
      <c r="F146" s="100"/>
      <c r="G146" s="100"/>
      <c r="H146" s="100"/>
      <c r="I146" s="100"/>
      <c r="J146" s="100"/>
      <c r="K146" s="100"/>
      <c r="L146" s="100"/>
      <c r="M146" s="100"/>
      <c r="N146" s="100"/>
      <c r="O146" s="100"/>
      <c r="P146" s="100"/>
      <c r="Q146" s="100"/>
      <c r="R146" s="100"/>
      <c r="S146" s="100"/>
      <c r="T146" s="100"/>
      <c r="U146" s="100"/>
      <c r="V146" s="100"/>
      <c r="W146" s="100"/>
      <c r="X146" s="100"/>
    </row>
    <row r="147" spans="1:24" ht="12.75" customHeight="1">
      <c r="A147" s="100"/>
      <c r="B147" s="100"/>
      <c r="C147" s="100"/>
      <c r="D147" s="100"/>
      <c r="E147" s="100"/>
      <c r="F147" s="100"/>
      <c r="G147" s="100"/>
      <c r="H147" s="100"/>
      <c r="I147" s="100"/>
      <c r="J147" s="100"/>
      <c r="K147" s="100"/>
      <c r="L147" s="100"/>
      <c r="M147" s="100"/>
      <c r="N147" s="100"/>
      <c r="O147" s="100"/>
      <c r="P147" s="100"/>
      <c r="Q147" s="100"/>
      <c r="R147" s="100"/>
      <c r="S147" s="100"/>
      <c r="T147" s="100"/>
      <c r="U147" s="100"/>
      <c r="V147" s="100"/>
      <c r="W147" s="100"/>
      <c r="X147" s="100"/>
    </row>
    <row r="148" spans="1:24" ht="12.75" customHeight="1">
      <c r="A148" s="100"/>
      <c r="B148" s="100"/>
      <c r="C148" s="100"/>
      <c r="D148" s="100"/>
      <c r="E148" s="100"/>
      <c r="F148" s="100"/>
      <c r="G148" s="100"/>
      <c r="H148" s="100"/>
      <c r="I148" s="100"/>
      <c r="J148" s="100"/>
      <c r="K148" s="100"/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100"/>
      <c r="W148" s="100"/>
      <c r="X148" s="100"/>
    </row>
    <row r="149" spans="1:24" ht="12.75" customHeight="1">
      <c r="A149" s="100"/>
      <c r="B149" s="100"/>
      <c r="C149" s="100"/>
      <c r="D149" s="100"/>
      <c r="E149" s="100"/>
      <c r="F149" s="100"/>
      <c r="G149" s="100"/>
      <c r="H149" s="100"/>
      <c r="I149" s="100"/>
      <c r="J149" s="100"/>
      <c r="K149" s="100"/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100"/>
      <c r="W149" s="100"/>
      <c r="X149" s="100"/>
    </row>
    <row r="150" spans="1:24" ht="12.75" customHeight="1">
      <c r="A150" s="100"/>
      <c r="B150" s="100"/>
      <c r="C150" s="100"/>
      <c r="D150" s="100"/>
      <c r="E150" s="100"/>
      <c r="F150" s="100"/>
      <c r="G150" s="100"/>
      <c r="H150" s="100"/>
      <c r="I150" s="100"/>
      <c r="J150" s="100"/>
      <c r="K150" s="100"/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100"/>
      <c r="W150" s="100"/>
      <c r="X150" s="100"/>
    </row>
    <row r="151" spans="1:24" ht="12.75" customHeight="1">
      <c r="A151" s="100"/>
      <c r="B151" s="100"/>
      <c r="C151" s="100"/>
      <c r="D151" s="100"/>
      <c r="E151" s="100"/>
      <c r="F151" s="100"/>
      <c r="G151" s="100"/>
      <c r="H151" s="100"/>
      <c r="I151" s="100"/>
      <c r="J151" s="100"/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100"/>
      <c r="W151" s="100"/>
      <c r="X151" s="100"/>
    </row>
    <row r="152" spans="1:24" ht="12.75" customHeight="1">
      <c r="A152" s="100"/>
      <c r="B152" s="100"/>
      <c r="C152" s="100"/>
      <c r="D152" s="100"/>
      <c r="E152" s="100"/>
      <c r="F152" s="100"/>
      <c r="G152" s="100"/>
      <c r="H152" s="100"/>
      <c r="I152" s="100"/>
      <c r="J152" s="100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100"/>
      <c r="W152" s="100"/>
      <c r="X152" s="100"/>
    </row>
    <row r="153" spans="1:24" ht="12.75" customHeight="1">
      <c r="A153" s="100"/>
      <c r="B153" s="100"/>
      <c r="C153" s="100"/>
      <c r="D153" s="100"/>
      <c r="E153" s="100"/>
      <c r="F153" s="100"/>
      <c r="G153" s="100"/>
      <c r="H153" s="100"/>
      <c r="I153" s="100"/>
      <c r="J153" s="100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100"/>
      <c r="W153" s="100"/>
      <c r="X153" s="100"/>
    </row>
    <row r="154" spans="1:24" ht="12.75" customHeight="1">
      <c r="A154" s="100"/>
      <c r="B154" s="100"/>
      <c r="C154" s="100"/>
      <c r="D154" s="100"/>
      <c r="E154" s="100"/>
      <c r="F154" s="100"/>
      <c r="G154" s="100"/>
      <c r="H154" s="100"/>
      <c r="I154" s="100"/>
      <c r="J154" s="100"/>
      <c r="K154" s="100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100"/>
      <c r="W154" s="100"/>
      <c r="X154" s="100"/>
    </row>
    <row r="155" spans="1:24" ht="12.75" customHeight="1">
      <c r="A155" s="100"/>
      <c r="B155" s="100"/>
      <c r="C155" s="100"/>
      <c r="D155" s="100"/>
      <c r="E155" s="100"/>
      <c r="F155" s="100"/>
      <c r="G155" s="100"/>
      <c r="H155" s="100"/>
      <c r="I155" s="100"/>
      <c r="J155" s="100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100"/>
      <c r="W155" s="100"/>
      <c r="X155" s="100"/>
    </row>
    <row r="156" spans="1:24" ht="12.75" customHeight="1">
      <c r="A156" s="100"/>
      <c r="B156" s="100"/>
      <c r="C156" s="100"/>
      <c r="D156" s="100"/>
      <c r="E156" s="100"/>
      <c r="F156" s="100"/>
      <c r="G156" s="100"/>
      <c r="H156" s="100"/>
      <c r="I156" s="100"/>
      <c r="J156" s="100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100"/>
      <c r="W156" s="100"/>
      <c r="X156" s="100"/>
    </row>
    <row r="157" spans="1:24" ht="12.75" customHeight="1">
      <c r="A157" s="100"/>
      <c r="B157" s="100"/>
      <c r="C157" s="100"/>
      <c r="D157" s="100"/>
      <c r="E157" s="100"/>
      <c r="F157" s="100"/>
      <c r="G157" s="100"/>
      <c r="H157" s="100"/>
      <c r="I157" s="100"/>
      <c r="J157" s="100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100"/>
      <c r="W157" s="100"/>
      <c r="X157" s="100"/>
    </row>
    <row r="158" spans="1:24" ht="12.75" customHeight="1">
      <c r="A158" s="100"/>
      <c r="B158" s="100"/>
      <c r="C158" s="100"/>
      <c r="D158" s="100"/>
      <c r="E158" s="100"/>
      <c r="F158" s="100"/>
      <c r="G158" s="100"/>
      <c r="H158" s="100"/>
      <c r="I158" s="100"/>
      <c r="J158" s="100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100"/>
      <c r="W158" s="100"/>
      <c r="X158" s="100"/>
    </row>
    <row r="159" spans="1:24" ht="12.75" customHeight="1">
      <c r="A159" s="100"/>
      <c r="B159" s="100"/>
      <c r="C159" s="100"/>
      <c r="D159" s="100"/>
      <c r="E159" s="100"/>
      <c r="F159" s="100"/>
      <c r="G159" s="100"/>
      <c r="H159" s="100"/>
      <c r="I159" s="100"/>
      <c r="J159" s="100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100"/>
      <c r="W159" s="100"/>
      <c r="X159" s="100"/>
    </row>
    <row r="160" spans="1:24" ht="12.75" customHeight="1">
      <c r="A160" s="100"/>
      <c r="B160" s="100"/>
      <c r="C160" s="100"/>
      <c r="D160" s="100"/>
      <c r="E160" s="100"/>
      <c r="F160" s="100"/>
      <c r="G160" s="100"/>
      <c r="H160" s="100"/>
      <c r="I160" s="100"/>
      <c r="J160" s="100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100"/>
      <c r="W160" s="100"/>
      <c r="X160" s="100"/>
    </row>
    <row r="161" spans="1:24" ht="12.75" customHeight="1">
      <c r="A161" s="100"/>
      <c r="B161" s="100"/>
      <c r="C161" s="100"/>
      <c r="D161" s="100"/>
      <c r="E161" s="100"/>
      <c r="F161" s="100"/>
      <c r="G161" s="100"/>
      <c r="H161" s="100"/>
      <c r="I161" s="100"/>
      <c r="J161" s="100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100"/>
      <c r="W161" s="100"/>
      <c r="X161" s="100"/>
    </row>
    <row r="162" spans="1:24" ht="12.75" customHeight="1">
      <c r="A162" s="100"/>
      <c r="B162" s="100"/>
      <c r="C162" s="100"/>
      <c r="D162" s="100"/>
      <c r="E162" s="100"/>
      <c r="F162" s="100"/>
      <c r="G162" s="100"/>
      <c r="H162" s="100"/>
      <c r="I162" s="100"/>
      <c r="J162" s="100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100"/>
      <c r="W162" s="100"/>
      <c r="X162" s="100"/>
    </row>
    <row r="163" spans="1:24" ht="12.75" customHeight="1">
      <c r="A163" s="100"/>
      <c r="B163" s="100"/>
      <c r="C163" s="100"/>
      <c r="D163" s="100"/>
      <c r="E163" s="100"/>
      <c r="F163" s="100"/>
      <c r="G163" s="100"/>
      <c r="H163" s="100"/>
      <c r="I163" s="100"/>
      <c r="J163" s="100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100"/>
      <c r="W163" s="100"/>
      <c r="X163" s="100"/>
    </row>
    <row r="164" spans="1:24" ht="12.75" customHeight="1">
      <c r="A164" s="100"/>
      <c r="B164" s="100"/>
      <c r="C164" s="100"/>
      <c r="D164" s="100"/>
      <c r="E164" s="100"/>
      <c r="F164" s="100"/>
      <c r="G164" s="100"/>
      <c r="H164" s="100"/>
      <c r="I164" s="100"/>
      <c r="J164" s="100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100"/>
      <c r="W164" s="100"/>
      <c r="X164" s="100"/>
    </row>
    <row r="165" spans="1:24" ht="12.75" customHeight="1">
      <c r="A165" s="100"/>
      <c r="B165" s="100"/>
      <c r="C165" s="100"/>
      <c r="D165" s="100"/>
      <c r="E165" s="100"/>
      <c r="F165" s="100"/>
      <c r="G165" s="100"/>
      <c r="H165" s="100"/>
      <c r="I165" s="100"/>
      <c r="J165" s="100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100"/>
      <c r="W165" s="100"/>
      <c r="X165" s="100"/>
    </row>
    <row r="166" spans="1:24" ht="12.75" customHeight="1">
      <c r="A166" s="100"/>
      <c r="B166" s="100"/>
      <c r="C166" s="100"/>
      <c r="D166" s="100"/>
      <c r="E166" s="100"/>
      <c r="F166" s="100"/>
      <c r="G166" s="100"/>
      <c r="H166" s="100"/>
      <c r="I166" s="100"/>
      <c r="J166" s="100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100"/>
      <c r="W166" s="100"/>
      <c r="X166" s="100"/>
    </row>
    <row r="167" spans="1:24" ht="12.75" customHeight="1">
      <c r="A167" s="100"/>
      <c r="B167" s="100"/>
      <c r="C167" s="100"/>
      <c r="D167" s="100"/>
      <c r="E167" s="100"/>
      <c r="F167" s="100"/>
      <c r="G167" s="100"/>
      <c r="H167" s="100"/>
      <c r="I167" s="100"/>
      <c r="J167" s="100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100"/>
      <c r="W167" s="100"/>
      <c r="X167" s="100"/>
    </row>
    <row r="168" spans="1:24" ht="12.75" customHeight="1">
      <c r="A168" s="100"/>
      <c r="B168" s="100"/>
      <c r="C168" s="100"/>
      <c r="D168" s="100"/>
      <c r="E168" s="100"/>
      <c r="F168" s="100"/>
      <c r="G168" s="100"/>
      <c r="H168" s="100"/>
      <c r="I168" s="100"/>
      <c r="J168" s="100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100"/>
      <c r="W168" s="100"/>
      <c r="X168" s="100"/>
    </row>
    <row r="169" spans="1:24" ht="12.75" customHeight="1">
      <c r="A169" s="100"/>
      <c r="B169" s="100"/>
      <c r="C169" s="100"/>
      <c r="D169" s="100"/>
      <c r="E169" s="100"/>
      <c r="F169" s="100"/>
      <c r="G169" s="100"/>
      <c r="H169" s="100"/>
      <c r="I169" s="100"/>
      <c r="J169" s="100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100"/>
      <c r="W169" s="100"/>
      <c r="X169" s="100"/>
    </row>
    <row r="170" spans="1:24" ht="12.75" customHeight="1">
      <c r="A170" s="100"/>
      <c r="B170" s="100"/>
      <c r="C170" s="100"/>
      <c r="D170" s="100"/>
      <c r="E170" s="100"/>
      <c r="F170" s="100"/>
      <c r="G170" s="100"/>
      <c r="H170" s="100"/>
      <c r="I170" s="100"/>
      <c r="J170" s="100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100"/>
      <c r="W170" s="100"/>
      <c r="X170" s="100"/>
    </row>
    <row r="171" spans="1:24" ht="12.75" customHeight="1">
      <c r="A171" s="100"/>
      <c r="B171" s="100"/>
      <c r="C171" s="100"/>
      <c r="D171" s="100"/>
      <c r="E171" s="100"/>
      <c r="F171" s="100"/>
      <c r="G171" s="100"/>
      <c r="H171" s="100"/>
      <c r="I171" s="100"/>
      <c r="J171" s="100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100"/>
      <c r="W171" s="100"/>
      <c r="X171" s="100"/>
    </row>
    <row r="172" spans="1:24" ht="12.75" customHeight="1">
      <c r="A172" s="100"/>
      <c r="B172" s="100"/>
      <c r="C172" s="100"/>
      <c r="D172" s="100"/>
      <c r="E172" s="100"/>
      <c r="F172" s="100"/>
      <c r="G172" s="100"/>
      <c r="H172" s="100"/>
      <c r="I172" s="100"/>
      <c r="J172" s="100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100"/>
      <c r="W172" s="100"/>
      <c r="X172" s="100"/>
    </row>
    <row r="173" spans="1:24" ht="12.75" customHeight="1">
      <c r="A173" s="100"/>
      <c r="B173" s="100"/>
      <c r="C173" s="100"/>
      <c r="D173" s="100"/>
      <c r="E173" s="100"/>
      <c r="F173" s="100"/>
      <c r="G173" s="100"/>
      <c r="H173" s="100"/>
      <c r="I173" s="100"/>
      <c r="J173" s="100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100"/>
      <c r="W173" s="100"/>
      <c r="X173" s="100"/>
    </row>
    <row r="174" spans="1:24" ht="12.75" customHeight="1">
      <c r="A174" s="100"/>
      <c r="B174" s="100"/>
      <c r="C174" s="100"/>
      <c r="D174" s="100"/>
      <c r="E174" s="100"/>
      <c r="F174" s="100"/>
      <c r="G174" s="100"/>
      <c r="H174" s="100"/>
      <c r="I174" s="100"/>
      <c r="J174" s="100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100"/>
      <c r="W174" s="100"/>
      <c r="X174" s="100"/>
    </row>
    <row r="175" spans="1:24" ht="12.75" customHeight="1">
      <c r="A175" s="100"/>
      <c r="B175" s="100"/>
      <c r="C175" s="100"/>
      <c r="D175" s="100"/>
      <c r="E175" s="100"/>
      <c r="F175" s="100"/>
      <c r="G175" s="100"/>
      <c r="H175" s="100"/>
      <c r="I175" s="100"/>
      <c r="J175" s="100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100"/>
      <c r="W175" s="100"/>
      <c r="X175" s="100"/>
    </row>
    <row r="176" spans="1:24" ht="12.75" customHeight="1">
      <c r="A176" s="100"/>
      <c r="B176" s="100"/>
      <c r="C176" s="100"/>
      <c r="D176" s="100"/>
      <c r="E176" s="100"/>
      <c r="F176" s="100"/>
      <c r="G176" s="100"/>
      <c r="H176" s="100"/>
      <c r="I176" s="100"/>
      <c r="J176" s="100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100"/>
      <c r="W176" s="100"/>
      <c r="X176" s="100"/>
    </row>
    <row r="177" spans="1:24" ht="12.75" customHeight="1">
      <c r="A177" s="100"/>
      <c r="B177" s="100"/>
      <c r="C177" s="100"/>
      <c r="D177" s="100"/>
      <c r="E177" s="100"/>
      <c r="F177" s="100"/>
      <c r="G177" s="100"/>
      <c r="H177" s="100"/>
      <c r="I177" s="100"/>
      <c r="J177" s="100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100"/>
      <c r="W177" s="100"/>
      <c r="X177" s="100"/>
    </row>
    <row r="178" spans="1:24" ht="12.75" customHeight="1">
      <c r="A178" s="100"/>
      <c r="B178" s="100"/>
      <c r="C178" s="100"/>
      <c r="D178" s="100"/>
      <c r="E178" s="100"/>
      <c r="F178" s="100"/>
      <c r="G178" s="100"/>
      <c r="H178" s="100"/>
      <c r="I178" s="100"/>
      <c r="J178" s="100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100"/>
      <c r="W178" s="100"/>
      <c r="X178" s="100"/>
    </row>
    <row r="179" spans="1:24" ht="12.75" customHeight="1">
      <c r="A179" s="100"/>
      <c r="B179" s="100"/>
      <c r="C179" s="100"/>
      <c r="D179" s="100"/>
      <c r="E179" s="100"/>
      <c r="F179" s="100"/>
      <c r="G179" s="100"/>
      <c r="H179" s="100"/>
      <c r="I179" s="100"/>
      <c r="J179" s="100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100"/>
      <c r="W179" s="100"/>
      <c r="X179" s="100"/>
    </row>
    <row r="180" spans="1:24" ht="12.75" customHeight="1">
      <c r="A180" s="100"/>
      <c r="B180" s="100"/>
      <c r="C180" s="100"/>
      <c r="D180" s="100"/>
      <c r="E180" s="100"/>
      <c r="F180" s="100"/>
      <c r="G180" s="100"/>
      <c r="H180" s="100"/>
      <c r="I180" s="100"/>
      <c r="J180" s="100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100"/>
      <c r="W180" s="100"/>
      <c r="X180" s="100"/>
    </row>
    <row r="181" spans="1:24" ht="12.75" customHeight="1">
      <c r="A181" s="100"/>
      <c r="B181" s="100"/>
      <c r="C181" s="100"/>
      <c r="D181" s="100"/>
      <c r="E181" s="100"/>
      <c r="F181" s="100"/>
      <c r="G181" s="100"/>
      <c r="H181" s="100"/>
      <c r="I181" s="100"/>
      <c r="J181" s="100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100"/>
      <c r="W181" s="100"/>
      <c r="X181" s="100"/>
    </row>
    <row r="182" spans="1:24" ht="12.75" customHeight="1">
      <c r="A182" s="100"/>
      <c r="B182" s="100"/>
      <c r="C182" s="100"/>
      <c r="D182" s="100"/>
      <c r="E182" s="100"/>
      <c r="F182" s="100"/>
      <c r="G182" s="100"/>
      <c r="H182" s="100"/>
      <c r="I182" s="100"/>
      <c r="J182" s="100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100"/>
      <c r="W182" s="100"/>
      <c r="X182" s="100"/>
    </row>
    <row r="183" spans="1:24" ht="12.75" customHeight="1">
      <c r="A183" s="100"/>
      <c r="B183" s="100"/>
      <c r="C183" s="100"/>
      <c r="D183" s="100"/>
      <c r="E183" s="100"/>
      <c r="F183" s="100"/>
      <c r="G183" s="100"/>
      <c r="H183" s="100"/>
      <c r="I183" s="100"/>
      <c r="J183" s="100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100"/>
      <c r="W183" s="100"/>
      <c r="X183" s="100"/>
    </row>
    <row r="184" spans="1:24" ht="12.75" customHeight="1">
      <c r="A184" s="100"/>
      <c r="B184" s="100"/>
      <c r="C184" s="100"/>
      <c r="D184" s="100"/>
      <c r="E184" s="100"/>
      <c r="F184" s="100"/>
      <c r="G184" s="100"/>
      <c r="H184" s="100"/>
      <c r="I184" s="100"/>
      <c r="J184" s="100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100"/>
      <c r="W184" s="100"/>
      <c r="X184" s="100"/>
    </row>
    <row r="185" spans="1:24" ht="12.75" customHeight="1">
      <c r="A185" s="100"/>
      <c r="B185" s="100"/>
      <c r="C185" s="100"/>
      <c r="D185" s="100"/>
      <c r="E185" s="100"/>
      <c r="F185" s="100"/>
      <c r="G185" s="100"/>
      <c r="H185" s="100"/>
      <c r="I185" s="100"/>
      <c r="J185" s="100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100"/>
      <c r="W185" s="100"/>
      <c r="X185" s="100"/>
    </row>
    <row r="186" spans="1:24" ht="12.75" customHeight="1">
      <c r="A186" s="100"/>
      <c r="B186" s="100"/>
      <c r="C186" s="100"/>
      <c r="D186" s="100"/>
      <c r="E186" s="100"/>
      <c r="F186" s="100"/>
      <c r="G186" s="100"/>
      <c r="H186" s="100"/>
      <c r="I186" s="100"/>
      <c r="J186" s="100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100"/>
      <c r="W186" s="100"/>
      <c r="X186" s="100"/>
    </row>
    <row r="187" spans="1:24" ht="12.75" customHeight="1">
      <c r="A187" s="100"/>
      <c r="B187" s="100"/>
      <c r="C187" s="100"/>
      <c r="D187" s="100"/>
      <c r="E187" s="100"/>
      <c r="F187" s="100"/>
      <c r="G187" s="100"/>
      <c r="H187" s="100"/>
      <c r="I187" s="100"/>
      <c r="J187" s="100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100"/>
      <c r="W187" s="100"/>
      <c r="X187" s="100"/>
    </row>
    <row r="188" spans="1:24" ht="12.75" customHeight="1">
      <c r="A188" s="100"/>
      <c r="B188" s="100"/>
      <c r="C188" s="100"/>
      <c r="D188" s="100"/>
      <c r="E188" s="100"/>
      <c r="F188" s="100"/>
      <c r="G188" s="100"/>
      <c r="H188" s="100"/>
      <c r="I188" s="100"/>
      <c r="J188" s="100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100"/>
      <c r="W188" s="100"/>
      <c r="X188" s="100"/>
    </row>
    <row r="189" spans="1:24" ht="12.75" customHeight="1">
      <c r="A189" s="100"/>
      <c r="B189" s="100"/>
      <c r="C189" s="100"/>
      <c r="D189" s="100"/>
      <c r="E189" s="100"/>
      <c r="F189" s="100"/>
      <c r="G189" s="100"/>
      <c r="H189" s="100"/>
      <c r="I189" s="100"/>
      <c r="J189" s="100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100"/>
      <c r="W189" s="100"/>
      <c r="X189" s="100"/>
    </row>
    <row r="190" spans="1:24" ht="12.75" customHeight="1">
      <c r="A190" s="100"/>
      <c r="B190" s="100"/>
      <c r="C190" s="100"/>
      <c r="D190" s="100"/>
      <c r="E190" s="100"/>
      <c r="F190" s="100"/>
      <c r="G190" s="100"/>
      <c r="H190" s="100"/>
      <c r="I190" s="100"/>
      <c r="J190" s="100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100"/>
      <c r="W190" s="100"/>
      <c r="X190" s="100"/>
    </row>
    <row r="191" spans="1:24" ht="12.75" customHeight="1">
      <c r="A191" s="100"/>
      <c r="B191" s="100"/>
      <c r="C191" s="100"/>
      <c r="D191" s="100"/>
      <c r="E191" s="100"/>
      <c r="F191" s="100"/>
      <c r="G191" s="100"/>
      <c r="H191" s="100"/>
      <c r="I191" s="100"/>
      <c r="J191" s="100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100"/>
      <c r="W191" s="100"/>
      <c r="X191" s="100"/>
    </row>
    <row r="192" spans="1:24" ht="12.75" customHeight="1">
      <c r="A192" s="100"/>
      <c r="B192" s="100"/>
      <c r="C192" s="100"/>
      <c r="D192" s="100"/>
      <c r="E192" s="100"/>
      <c r="F192" s="100"/>
      <c r="G192" s="100"/>
      <c r="H192" s="100"/>
      <c r="I192" s="100"/>
      <c r="J192" s="100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100"/>
      <c r="W192" s="100"/>
      <c r="X192" s="100"/>
    </row>
    <row r="193" spans="1:24" ht="12.75" customHeight="1">
      <c r="A193" s="100"/>
      <c r="B193" s="100"/>
      <c r="C193" s="100"/>
      <c r="D193" s="100"/>
      <c r="E193" s="100"/>
      <c r="F193" s="100"/>
      <c r="G193" s="100"/>
      <c r="H193" s="100"/>
      <c r="I193" s="100"/>
      <c r="J193" s="100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100"/>
      <c r="W193" s="100"/>
      <c r="X193" s="100"/>
    </row>
    <row r="194" spans="1:24" ht="12.75" customHeight="1">
      <c r="A194" s="100"/>
      <c r="B194" s="100"/>
      <c r="C194" s="100"/>
      <c r="D194" s="100"/>
      <c r="E194" s="100"/>
      <c r="F194" s="100"/>
      <c r="G194" s="100"/>
      <c r="H194" s="100"/>
      <c r="I194" s="100"/>
      <c r="J194" s="100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100"/>
      <c r="W194" s="100"/>
      <c r="X194" s="100"/>
    </row>
    <row r="195" spans="1:24" ht="12.75" customHeight="1">
      <c r="A195" s="100"/>
      <c r="B195" s="100"/>
      <c r="C195" s="100"/>
      <c r="D195" s="100"/>
      <c r="E195" s="100"/>
      <c r="F195" s="100"/>
      <c r="G195" s="100"/>
      <c r="H195" s="100"/>
      <c r="I195" s="100"/>
      <c r="J195" s="100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100"/>
      <c r="W195" s="100"/>
      <c r="X195" s="100"/>
    </row>
    <row r="196" spans="1:24" ht="12.75" customHeight="1">
      <c r="A196" s="100"/>
      <c r="B196" s="100"/>
      <c r="C196" s="100"/>
      <c r="D196" s="100"/>
      <c r="E196" s="100"/>
      <c r="F196" s="100"/>
      <c r="G196" s="100"/>
      <c r="H196" s="100"/>
      <c r="I196" s="100"/>
      <c r="J196" s="100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100"/>
      <c r="W196" s="100"/>
      <c r="X196" s="100"/>
    </row>
    <row r="197" spans="1:24" ht="12.75" customHeight="1">
      <c r="A197" s="100"/>
      <c r="B197" s="100"/>
      <c r="C197" s="100"/>
      <c r="D197" s="100"/>
      <c r="E197" s="100"/>
      <c r="F197" s="100"/>
      <c r="G197" s="100"/>
      <c r="H197" s="100"/>
      <c r="I197" s="100"/>
      <c r="J197" s="100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100"/>
      <c r="W197" s="100"/>
      <c r="X197" s="100"/>
    </row>
    <row r="198" spans="1:24" ht="12.75" customHeight="1">
      <c r="A198" s="100"/>
      <c r="B198" s="100"/>
      <c r="C198" s="100"/>
      <c r="D198" s="100"/>
      <c r="E198" s="100"/>
      <c r="F198" s="100"/>
      <c r="G198" s="100"/>
      <c r="H198" s="100"/>
      <c r="I198" s="100"/>
      <c r="J198" s="100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100"/>
      <c r="W198" s="100"/>
      <c r="X198" s="100"/>
    </row>
    <row r="199" spans="1:24" ht="12.75" customHeight="1">
      <c r="A199" s="100"/>
      <c r="B199" s="100"/>
      <c r="C199" s="100"/>
      <c r="D199" s="100"/>
      <c r="E199" s="100"/>
      <c r="F199" s="100"/>
      <c r="G199" s="100"/>
      <c r="H199" s="100"/>
      <c r="I199" s="100"/>
      <c r="J199" s="100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100"/>
      <c r="W199" s="100"/>
      <c r="X199" s="100"/>
    </row>
    <row r="200" spans="1:24" ht="12.75" customHeight="1">
      <c r="A200" s="100"/>
      <c r="B200" s="100"/>
      <c r="C200" s="100"/>
      <c r="D200" s="100"/>
      <c r="E200" s="100"/>
      <c r="F200" s="100"/>
      <c r="G200" s="100"/>
      <c r="H200" s="100"/>
      <c r="I200" s="100"/>
      <c r="J200" s="100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100"/>
      <c r="W200" s="100"/>
      <c r="X200" s="100"/>
    </row>
    <row r="201" spans="1:24" ht="12.75" customHeight="1">
      <c r="A201" s="100"/>
      <c r="B201" s="100"/>
      <c r="C201" s="100"/>
      <c r="D201" s="100"/>
      <c r="E201" s="100"/>
      <c r="F201" s="100"/>
      <c r="G201" s="100"/>
      <c r="H201" s="100"/>
      <c r="I201" s="100"/>
      <c r="J201" s="100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100"/>
      <c r="W201" s="100"/>
      <c r="X201" s="100"/>
    </row>
    <row r="202" spans="1:24" ht="12.75" customHeight="1">
      <c r="A202" s="100"/>
      <c r="B202" s="100"/>
      <c r="C202" s="100"/>
      <c r="D202" s="100"/>
      <c r="E202" s="100"/>
      <c r="F202" s="100"/>
      <c r="G202" s="100"/>
      <c r="H202" s="100"/>
      <c r="I202" s="100"/>
      <c r="J202" s="100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100"/>
      <c r="W202" s="100"/>
      <c r="X202" s="100"/>
    </row>
    <row r="203" spans="1:24" ht="12.75" customHeight="1">
      <c r="A203" s="100"/>
      <c r="B203" s="100"/>
      <c r="C203" s="100"/>
      <c r="D203" s="100"/>
      <c r="E203" s="100"/>
      <c r="F203" s="100"/>
      <c r="G203" s="100"/>
      <c r="H203" s="100"/>
      <c r="I203" s="100"/>
      <c r="J203" s="100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100"/>
      <c r="W203" s="100"/>
      <c r="X203" s="100"/>
    </row>
    <row r="204" spans="1:24" ht="12.75" customHeight="1">
      <c r="A204" s="100"/>
      <c r="B204" s="100"/>
      <c r="C204" s="100"/>
      <c r="D204" s="100"/>
      <c r="E204" s="100"/>
      <c r="F204" s="100"/>
      <c r="G204" s="100"/>
      <c r="H204" s="100"/>
      <c r="I204" s="100"/>
      <c r="J204" s="100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100"/>
      <c r="W204" s="100"/>
      <c r="X204" s="100"/>
    </row>
    <row r="205" spans="1:24" ht="12.75" customHeight="1">
      <c r="A205" s="100"/>
      <c r="B205" s="100"/>
      <c r="C205" s="100"/>
      <c r="D205" s="100"/>
      <c r="E205" s="100"/>
      <c r="F205" s="100"/>
      <c r="G205" s="100"/>
      <c r="H205" s="100"/>
      <c r="I205" s="100"/>
      <c r="J205" s="100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100"/>
      <c r="W205" s="100"/>
      <c r="X205" s="100"/>
    </row>
    <row r="206" spans="1:24" ht="12.75" customHeight="1">
      <c r="A206" s="100"/>
      <c r="B206" s="100"/>
      <c r="C206" s="100"/>
      <c r="D206" s="100"/>
      <c r="E206" s="100"/>
      <c r="F206" s="100"/>
      <c r="G206" s="100"/>
      <c r="H206" s="100"/>
      <c r="I206" s="100"/>
      <c r="J206" s="100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100"/>
      <c r="W206" s="100"/>
      <c r="X206" s="100"/>
    </row>
    <row r="207" spans="1:24" ht="12.75" customHeight="1">
      <c r="A207" s="100"/>
      <c r="B207" s="100"/>
      <c r="C207" s="100"/>
      <c r="D207" s="100"/>
      <c r="E207" s="100"/>
      <c r="F207" s="100"/>
      <c r="G207" s="100"/>
      <c r="H207" s="100"/>
      <c r="I207" s="100"/>
      <c r="J207" s="100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100"/>
      <c r="W207" s="100"/>
      <c r="X207" s="100"/>
    </row>
    <row r="208" spans="1:24" ht="12.75" customHeight="1">
      <c r="A208" s="100"/>
      <c r="B208" s="100"/>
      <c r="C208" s="100"/>
      <c r="D208" s="100"/>
      <c r="E208" s="100"/>
      <c r="F208" s="100"/>
      <c r="G208" s="100"/>
      <c r="H208" s="100"/>
      <c r="I208" s="100"/>
      <c r="J208" s="100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100"/>
      <c r="W208" s="100"/>
      <c r="X208" s="100"/>
    </row>
    <row r="209" spans="1:24" ht="12.75" customHeight="1">
      <c r="A209" s="100"/>
      <c r="B209" s="100"/>
      <c r="C209" s="100"/>
      <c r="D209" s="100"/>
      <c r="E209" s="100"/>
      <c r="F209" s="100"/>
      <c r="G209" s="100"/>
      <c r="H209" s="100"/>
      <c r="I209" s="100"/>
      <c r="J209" s="100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100"/>
      <c r="W209" s="100"/>
      <c r="X209" s="100"/>
    </row>
    <row r="210" spans="1:24" ht="12.75" customHeight="1">
      <c r="A210" s="100"/>
      <c r="B210" s="100"/>
      <c r="C210" s="100"/>
      <c r="D210" s="100"/>
      <c r="E210" s="100"/>
      <c r="F210" s="100"/>
      <c r="G210" s="100"/>
      <c r="H210" s="100"/>
      <c r="I210" s="100"/>
      <c r="J210" s="100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100"/>
      <c r="W210" s="100"/>
      <c r="X210" s="100"/>
    </row>
    <row r="211" spans="1:24" ht="12.75" customHeight="1">
      <c r="A211" s="100"/>
      <c r="B211" s="100"/>
      <c r="C211" s="100"/>
      <c r="D211" s="100"/>
      <c r="E211" s="100"/>
      <c r="F211" s="100"/>
      <c r="G211" s="100"/>
      <c r="H211" s="100"/>
      <c r="I211" s="100"/>
      <c r="J211" s="100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100"/>
      <c r="W211" s="100"/>
      <c r="X211" s="100"/>
    </row>
    <row r="212" spans="1:24" ht="12.75" customHeight="1">
      <c r="A212" s="100"/>
      <c r="B212" s="100"/>
      <c r="C212" s="100"/>
      <c r="D212" s="100"/>
      <c r="E212" s="100"/>
      <c r="F212" s="100"/>
      <c r="G212" s="100"/>
      <c r="H212" s="100"/>
      <c r="I212" s="100"/>
      <c r="J212" s="100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100"/>
      <c r="W212" s="100"/>
      <c r="X212" s="100"/>
    </row>
    <row r="213" spans="1:24" ht="12.75" customHeight="1">
      <c r="A213" s="100"/>
      <c r="B213" s="100"/>
      <c r="C213" s="100"/>
      <c r="D213" s="100"/>
      <c r="E213" s="100"/>
      <c r="F213" s="100"/>
      <c r="G213" s="100"/>
      <c r="H213" s="100"/>
      <c r="I213" s="100"/>
      <c r="J213" s="100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100"/>
      <c r="W213" s="100"/>
      <c r="X213" s="100"/>
    </row>
    <row r="214" spans="1:24" ht="12.75" customHeight="1">
      <c r="A214" s="100"/>
      <c r="B214" s="100"/>
      <c r="C214" s="100"/>
      <c r="D214" s="100"/>
      <c r="E214" s="100"/>
      <c r="F214" s="100"/>
      <c r="G214" s="100"/>
      <c r="H214" s="100"/>
      <c r="I214" s="100"/>
      <c r="J214" s="100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100"/>
      <c r="W214" s="100"/>
      <c r="X214" s="100"/>
    </row>
    <row r="215" spans="1:24" ht="12.75" customHeight="1">
      <c r="A215" s="100"/>
      <c r="B215" s="100"/>
      <c r="C215" s="100"/>
      <c r="D215" s="100"/>
      <c r="E215" s="100"/>
      <c r="F215" s="100"/>
      <c r="G215" s="100"/>
      <c r="H215" s="100"/>
      <c r="I215" s="100"/>
      <c r="J215" s="100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100"/>
      <c r="W215" s="100"/>
      <c r="X215" s="100"/>
    </row>
    <row r="216" spans="1:24" ht="12.75" customHeight="1">
      <c r="A216" s="100"/>
      <c r="B216" s="100"/>
      <c r="C216" s="100"/>
      <c r="D216" s="100"/>
      <c r="E216" s="100"/>
      <c r="F216" s="100"/>
      <c r="G216" s="100"/>
      <c r="H216" s="100"/>
      <c r="I216" s="100"/>
      <c r="J216" s="100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100"/>
      <c r="W216" s="100"/>
      <c r="X216" s="100"/>
    </row>
    <row r="217" spans="1:24" ht="12.75" customHeight="1">
      <c r="A217" s="100"/>
      <c r="B217" s="100"/>
      <c r="C217" s="100"/>
      <c r="D217" s="100"/>
      <c r="E217" s="100"/>
      <c r="F217" s="100"/>
      <c r="G217" s="100"/>
      <c r="H217" s="100"/>
      <c r="I217" s="100"/>
      <c r="J217" s="100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100"/>
      <c r="W217" s="100"/>
      <c r="X217" s="100"/>
    </row>
    <row r="218" spans="1:24" ht="12.75" customHeight="1">
      <c r="A218" s="100"/>
      <c r="B218" s="100"/>
      <c r="C218" s="100"/>
      <c r="D218" s="100"/>
      <c r="E218" s="100"/>
      <c r="F218" s="100"/>
      <c r="G218" s="100"/>
      <c r="H218" s="100"/>
      <c r="I218" s="100"/>
      <c r="J218" s="100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100"/>
      <c r="W218" s="100"/>
      <c r="X218" s="100"/>
    </row>
    <row r="219" spans="1:24" ht="12.75" customHeight="1">
      <c r="A219" s="100"/>
      <c r="B219" s="100"/>
      <c r="C219" s="100"/>
      <c r="D219" s="100"/>
      <c r="E219" s="100"/>
      <c r="F219" s="100"/>
      <c r="G219" s="100"/>
      <c r="H219" s="100"/>
      <c r="I219" s="100"/>
      <c r="J219" s="100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100"/>
      <c r="W219" s="100"/>
      <c r="X219" s="100"/>
    </row>
    <row r="220" spans="1:24" ht="12.75" customHeight="1">
      <c r="A220" s="100"/>
      <c r="B220" s="100"/>
      <c r="C220" s="100"/>
      <c r="D220" s="100"/>
      <c r="E220" s="100"/>
      <c r="F220" s="100"/>
      <c r="G220" s="100"/>
      <c r="H220" s="100"/>
      <c r="I220" s="100"/>
      <c r="J220" s="100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100"/>
      <c r="W220" s="100"/>
      <c r="X220" s="100"/>
    </row>
    <row r="221" spans="1:24" ht="12.75" customHeight="1">
      <c r="A221" s="100"/>
      <c r="B221" s="100"/>
      <c r="C221" s="100"/>
      <c r="D221" s="100"/>
      <c r="E221" s="100"/>
      <c r="F221" s="100"/>
      <c r="G221" s="100"/>
      <c r="H221" s="100"/>
      <c r="I221" s="100"/>
      <c r="J221" s="100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100"/>
      <c r="W221" s="100"/>
      <c r="X221" s="100"/>
    </row>
    <row r="222" spans="1:24" ht="12.75" customHeight="1">
      <c r="A222" s="100"/>
      <c r="B222" s="100"/>
      <c r="C222" s="100"/>
      <c r="D222" s="100"/>
      <c r="E222" s="100"/>
      <c r="F222" s="100"/>
      <c r="G222" s="100"/>
      <c r="H222" s="100"/>
      <c r="I222" s="100"/>
      <c r="J222" s="100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100"/>
      <c r="W222" s="100"/>
      <c r="X222" s="100"/>
    </row>
    <row r="223" spans="1:24" ht="12.75" customHeight="1">
      <c r="A223" s="100"/>
      <c r="B223" s="100"/>
      <c r="C223" s="100"/>
      <c r="D223" s="100"/>
      <c r="E223" s="100"/>
      <c r="F223" s="100"/>
      <c r="G223" s="100"/>
      <c r="H223" s="100"/>
      <c r="I223" s="100"/>
      <c r="J223" s="100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100"/>
      <c r="W223" s="100"/>
      <c r="X223" s="100"/>
    </row>
    <row r="224" spans="1:24" ht="12.75" customHeight="1">
      <c r="A224" s="100"/>
      <c r="B224" s="100"/>
      <c r="C224" s="100"/>
      <c r="D224" s="100"/>
      <c r="E224" s="100"/>
      <c r="F224" s="100"/>
      <c r="G224" s="100"/>
      <c r="H224" s="100"/>
      <c r="I224" s="100"/>
      <c r="J224" s="100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100"/>
      <c r="W224" s="100"/>
      <c r="X224" s="100"/>
    </row>
    <row r="225" spans="1:24" ht="12.75" customHeight="1">
      <c r="A225" s="100"/>
      <c r="B225" s="100"/>
      <c r="C225" s="100"/>
      <c r="D225" s="100"/>
      <c r="E225" s="100"/>
      <c r="F225" s="100"/>
      <c r="G225" s="100"/>
      <c r="H225" s="100"/>
      <c r="I225" s="100"/>
      <c r="J225" s="100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100"/>
      <c r="W225" s="100"/>
      <c r="X225" s="100"/>
    </row>
    <row r="226" spans="1:24" ht="12.75" customHeight="1">
      <c r="A226" s="100"/>
      <c r="B226" s="100"/>
      <c r="C226" s="100"/>
      <c r="D226" s="100"/>
      <c r="E226" s="100"/>
      <c r="F226" s="100"/>
      <c r="G226" s="100"/>
      <c r="H226" s="100"/>
      <c r="I226" s="100"/>
      <c r="J226" s="100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100"/>
      <c r="W226" s="100"/>
      <c r="X226" s="100"/>
    </row>
    <row r="227" spans="1:24" ht="12.75" customHeight="1">
      <c r="A227" s="100"/>
      <c r="B227" s="100"/>
      <c r="C227" s="100"/>
      <c r="D227" s="100"/>
      <c r="E227" s="100"/>
      <c r="F227" s="100"/>
      <c r="G227" s="100"/>
      <c r="H227" s="100"/>
      <c r="I227" s="100"/>
      <c r="J227" s="100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100"/>
      <c r="W227" s="100"/>
      <c r="X227" s="100"/>
    </row>
    <row r="228" spans="1:24" ht="12.75" customHeight="1">
      <c r="A228" s="100"/>
      <c r="B228" s="100"/>
      <c r="C228" s="100"/>
      <c r="D228" s="100"/>
      <c r="E228" s="100"/>
      <c r="F228" s="100"/>
      <c r="G228" s="100"/>
      <c r="H228" s="100"/>
      <c r="I228" s="100"/>
      <c r="J228" s="100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100"/>
      <c r="W228" s="100"/>
      <c r="X228" s="100"/>
    </row>
    <row r="229" spans="1:24" ht="12.75" customHeight="1">
      <c r="A229" s="100"/>
      <c r="B229" s="100"/>
      <c r="C229" s="100"/>
      <c r="D229" s="100"/>
      <c r="E229" s="100"/>
      <c r="F229" s="100"/>
      <c r="G229" s="100"/>
      <c r="H229" s="100"/>
      <c r="I229" s="100"/>
      <c r="J229" s="100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100"/>
      <c r="W229" s="100"/>
      <c r="X229" s="100"/>
    </row>
    <row r="230" spans="1:24" ht="12.75" customHeight="1">
      <c r="A230" s="100"/>
      <c r="B230" s="100"/>
      <c r="C230" s="100"/>
      <c r="D230" s="100"/>
      <c r="E230" s="100"/>
      <c r="F230" s="100"/>
      <c r="G230" s="100"/>
      <c r="H230" s="100"/>
      <c r="I230" s="100"/>
      <c r="J230" s="100"/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100"/>
      <c r="W230" s="100"/>
      <c r="X230" s="100"/>
    </row>
    <row r="231" spans="1:24" ht="12.75" customHeight="1">
      <c r="A231" s="100"/>
      <c r="B231" s="100"/>
      <c r="C231" s="100"/>
      <c r="D231" s="100"/>
      <c r="E231" s="100"/>
      <c r="F231" s="100"/>
      <c r="G231" s="100"/>
      <c r="H231" s="100"/>
      <c r="I231" s="100"/>
      <c r="J231" s="100"/>
      <c r="K231" s="100"/>
      <c r="L231" s="100"/>
      <c r="M231" s="100"/>
      <c r="N231" s="100"/>
      <c r="O231" s="100"/>
      <c r="P231" s="100"/>
      <c r="Q231" s="100"/>
      <c r="R231" s="100"/>
      <c r="S231" s="100"/>
      <c r="T231" s="100"/>
      <c r="U231" s="100"/>
      <c r="V231" s="100"/>
      <c r="W231" s="100"/>
      <c r="X231" s="100"/>
    </row>
    <row r="232" spans="1:24" ht="12.75" customHeight="1">
      <c r="A232" s="100"/>
      <c r="B232" s="100"/>
      <c r="C232" s="100"/>
      <c r="D232" s="100"/>
      <c r="E232" s="100"/>
      <c r="F232" s="100"/>
      <c r="G232" s="100"/>
      <c r="H232" s="100"/>
      <c r="I232" s="100"/>
      <c r="J232" s="100"/>
      <c r="K232" s="100"/>
      <c r="L232" s="100"/>
      <c r="M232" s="100"/>
      <c r="N232" s="100"/>
      <c r="O232" s="100"/>
      <c r="P232" s="100"/>
      <c r="Q232" s="100"/>
      <c r="R232" s="100"/>
      <c r="S232" s="100"/>
      <c r="T232" s="100"/>
      <c r="U232" s="100"/>
      <c r="V232" s="100"/>
      <c r="W232" s="100"/>
      <c r="X232" s="100"/>
    </row>
    <row r="233" spans="1:24" ht="12.75" customHeight="1">
      <c r="A233" s="100"/>
      <c r="B233" s="100"/>
      <c r="C233" s="100"/>
      <c r="D233" s="100"/>
      <c r="E233" s="100"/>
      <c r="F233" s="100"/>
      <c r="G233" s="100"/>
      <c r="H233" s="100"/>
      <c r="I233" s="100"/>
      <c r="J233" s="100"/>
      <c r="K233" s="100"/>
      <c r="L233" s="100"/>
      <c r="M233" s="100"/>
      <c r="N233" s="100"/>
      <c r="O233" s="100"/>
      <c r="P233" s="100"/>
      <c r="Q233" s="100"/>
      <c r="R233" s="100"/>
      <c r="S233" s="100"/>
      <c r="T233" s="100"/>
      <c r="U233" s="100"/>
      <c r="V233" s="100"/>
      <c r="W233" s="100"/>
      <c r="X233" s="100"/>
    </row>
    <row r="234" spans="1:24" ht="12.75" customHeight="1">
      <c r="A234" s="100"/>
      <c r="B234" s="100"/>
      <c r="C234" s="100"/>
      <c r="D234" s="100"/>
      <c r="E234" s="100"/>
      <c r="F234" s="100"/>
      <c r="G234" s="100"/>
      <c r="H234" s="100"/>
      <c r="I234" s="100"/>
      <c r="J234" s="100"/>
      <c r="K234" s="100"/>
      <c r="L234" s="100"/>
      <c r="M234" s="100"/>
      <c r="N234" s="100"/>
      <c r="O234" s="100"/>
      <c r="P234" s="100"/>
      <c r="Q234" s="100"/>
      <c r="R234" s="100"/>
      <c r="S234" s="100"/>
      <c r="T234" s="100"/>
      <c r="U234" s="100"/>
      <c r="V234" s="100"/>
      <c r="W234" s="100"/>
      <c r="X234" s="100"/>
    </row>
    <row r="235" spans="1:24" ht="12.75" customHeight="1">
      <c r="A235" s="100"/>
      <c r="B235" s="100"/>
      <c r="C235" s="100"/>
      <c r="D235" s="100"/>
      <c r="E235" s="100"/>
      <c r="F235" s="100"/>
      <c r="G235" s="100"/>
      <c r="H235" s="100"/>
      <c r="I235" s="100"/>
      <c r="J235" s="100"/>
      <c r="K235" s="100"/>
      <c r="L235" s="100"/>
      <c r="M235" s="100"/>
      <c r="N235" s="100"/>
      <c r="O235" s="100"/>
      <c r="P235" s="100"/>
      <c r="Q235" s="100"/>
      <c r="R235" s="100"/>
      <c r="S235" s="100"/>
      <c r="T235" s="100"/>
      <c r="U235" s="100"/>
      <c r="V235" s="100"/>
      <c r="W235" s="100"/>
      <c r="X235" s="100"/>
    </row>
    <row r="236" spans="1:24" ht="12.75" customHeight="1">
      <c r="A236" s="100"/>
      <c r="B236" s="100"/>
      <c r="C236" s="100"/>
      <c r="D236" s="100"/>
      <c r="E236" s="100"/>
      <c r="F236" s="100"/>
      <c r="G236" s="100"/>
      <c r="H236" s="100"/>
      <c r="I236" s="100"/>
      <c r="J236" s="100"/>
      <c r="K236" s="100"/>
      <c r="L236" s="100"/>
      <c r="M236" s="100"/>
      <c r="N236" s="100"/>
      <c r="O236" s="100"/>
      <c r="P236" s="100"/>
      <c r="Q236" s="100"/>
      <c r="R236" s="100"/>
      <c r="S236" s="100"/>
      <c r="T236" s="100"/>
      <c r="U236" s="100"/>
      <c r="V236" s="100"/>
      <c r="W236" s="100"/>
      <c r="X236" s="100"/>
    </row>
    <row r="237" spans="1:24" ht="12.75" customHeight="1">
      <c r="A237" s="100"/>
      <c r="B237" s="100"/>
      <c r="C237" s="100"/>
      <c r="D237" s="100"/>
      <c r="E237" s="100"/>
      <c r="F237" s="100"/>
      <c r="G237" s="100"/>
      <c r="H237" s="100"/>
      <c r="I237" s="100"/>
      <c r="J237" s="100"/>
      <c r="K237" s="100"/>
      <c r="L237" s="100"/>
      <c r="M237" s="100"/>
      <c r="N237" s="100"/>
      <c r="O237" s="100"/>
      <c r="P237" s="100"/>
      <c r="Q237" s="100"/>
      <c r="R237" s="100"/>
      <c r="S237" s="100"/>
      <c r="T237" s="100"/>
      <c r="U237" s="100"/>
      <c r="V237" s="100"/>
      <c r="W237" s="100"/>
      <c r="X237" s="100"/>
    </row>
    <row r="238" spans="1:24" ht="12.75" customHeight="1">
      <c r="A238" s="100"/>
      <c r="B238" s="100"/>
      <c r="C238" s="100"/>
      <c r="D238" s="100"/>
      <c r="E238" s="100"/>
      <c r="F238" s="100"/>
      <c r="G238" s="100"/>
      <c r="H238" s="100"/>
      <c r="I238" s="100"/>
      <c r="J238" s="100"/>
      <c r="K238" s="100"/>
      <c r="L238" s="100"/>
      <c r="M238" s="100"/>
      <c r="N238" s="100"/>
      <c r="O238" s="100"/>
      <c r="P238" s="100"/>
      <c r="Q238" s="100"/>
      <c r="R238" s="100"/>
      <c r="S238" s="100"/>
      <c r="T238" s="100"/>
      <c r="U238" s="100"/>
      <c r="V238" s="100"/>
      <c r="W238" s="100"/>
      <c r="X238" s="100"/>
    </row>
    <row r="239" spans="1:24" ht="12.75" customHeight="1">
      <c r="A239" s="100"/>
      <c r="B239" s="100"/>
      <c r="C239" s="100"/>
      <c r="D239" s="100"/>
      <c r="E239" s="100"/>
      <c r="F239" s="100"/>
      <c r="G239" s="100"/>
      <c r="H239" s="100"/>
      <c r="I239" s="100"/>
      <c r="J239" s="100"/>
      <c r="K239" s="100"/>
      <c r="L239" s="100"/>
      <c r="M239" s="100"/>
      <c r="N239" s="100"/>
      <c r="O239" s="100"/>
      <c r="P239" s="100"/>
      <c r="Q239" s="100"/>
      <c r="R239" s="100"/>
      <c r="S239" s="100"/>
      <c r="T239" s="100"/>
      <c r="U239" s="100"/>
      <c r="V239" s="100"/>
      <c r="W239" s="100"/>
      <c r="X239" s="100"/>
    </row>
    <row r="240" spans="1:24" ht="12.75" customHeight="1">
      <c r="A240" s="100"/>
      <c r="B240" s="100"/>
      <c r="C240" s="100"/>
      <c r="D240" s="100"/>
      <c r="E240" s="100"/>
      <c r="F240" s="100"/>
      <c r="G240" s="100"/>
      <c r="H240" s="100"/>
      <c r="I240" s="100"/>
      <c r="J240" s="100"/>
      <c r="K240" s="100"/>
      <c r="L240" s="100"/>
      <c r="M240" s="100"/>
      <c r="N240" s="100"/>
      <c r="O240" s="100"/>
      <c r="P240" s="100"/>
      <c r="Q240" s="100"/>
      <c r="R240" s="100"/>
      <c r="S240" s="100"/>
      <c r="T240" s="100"/>
      <c r="U240" s="100"/>
      <c r="V240" s="100"/>
      <c r="W240" s="100"/>
      <c r="X240" s="100"/>
    </row>
    <row r="241" spans="1:24" ht="12.75" customHeight="1">
      <c r="A241" s="100"/>
      <c r="B241" s="100"/>
      <c r="C241" s="100"/>
      <c r="D241" s="100"/>
      <c r="E241" s="100"/>
      <c r="F241" s="100"/>
      <c r="G241" s="100"/>
      <c r="H241" s="100"/>
      <c r="I241" s="100"/>
      <c r="J241" s="100"/>
      <c r="K241" s="100"/>
      <c r="L241" s="100"/>
      <c r="M241" s="100"/>
      <c r="N241" s="100"/>
      <c r="O241" s="100"/>
      <c r="P241" s="100"/>
      <c r="Q241" s="100"/>
      <c r="R241" s="100"/>
      <c r="S241" s="100"/>
      <c r="T241" s="100"/>
      <c r="U241" s="100"/>
      <c r="V241" s="100"/>
      <c r="W241" s="100"/>
      <c r="X241" s="100"/>
    </row>
    <row r="242" spans="1:24" ht="12.75" customHeight="1">
      <c r="A242" s="100"/>
      <c r="B242" s="100"/>
      <c r="C242" s="100"/>
      <c r="D242" s="100"/>
      <c r="E242" s="100"/>
      <c r="F242" s="100"/>
      <c r="G242" s="100"/>
      <c r="H242" s="100"/>
      <c r="I242" s="100"/>
      <c r="J242" s="100"/>
      <c r="K242" s="100"/>
      <c r="L242" s="100"/>
      <c r="M242" s="100"/>
      <c r="N242" s="100"/>
      <c r="O242" s="100"/>
      <c r="P242" s="100"/>
      <c r="Q242" s="100"/>
      <c r="R242" s="100"/>
      <c r="S242" s="100"/>
      <c r="T242" s="100"/>
      <c r="U242" s="100"/>
      <c r="V242" s="100"/>
      <c r="W242" s="100"/>
      <c r="X242" s="100"/>
    </row>
    <row r="243" spans="1:24" ht="12.75" customHeight="1">
      <c r="A243" s="100"/>
      <c r="B243" s="100"/>
      <c r="C243" s="100"/>
      <c r="D243" s="100"/>
      <c r="E243" s="100"/>
      <c r="F243" s="100"/>
      <c r="G243" s="100"/>
      <c r="H243" s="100"/>
      <c r="I243" s="100"/>
      <c r="J243" s="100"/>
      <c r="K243" s="100"/>
      <c r="L243" s="100"/>
      <c r="M243" s="100"/>
      <c r="N243" s="100"/>
      <c r="O243" s="100"/>
      <c r="P243" s="100"/>
      <c r="Q243" s="100"/>
      <c r="R243" s="100"/>
      <c r="S243" s="100"/>
      <c r="T243" s="100"/>
      <c r="U243" s="100"/>
      <c r="V243" s="100"/>
      <c r="W243" s="100"/>
      <c r="X243" s="100"/>
    </row>
    <row r="244" spans="1:24" ht="12.75" customHeight="1">
      <c r="A244" s="100"/>
      <c r="B244" s="100"/>
      <c r="C244" s="100"/>
      <c r="D244" s="100"/>
      <c r="E244" s="100"/>
      <c r="F244" s="100"/>
      <c r="G244" s="100"/>
      <c r="H244" s="100"/>
      <c r="I244" s="100"/>
      <c r="J244" s="100"/>
      <c r="K244" s="100"/>
      <c r="L244" s="100"/>
      <c r="M244" s="100"/>
      <c r="N244" s="100"/>
      <c r="O244" s="100"/>
      <c r="P244" s="100"/>
      <c r="Q244" s="100"/>
      <c r="R244" s="100"/>
      <c r="S244" s="100"/>
      <c r="T244" s="100"/>
      <c r="U244" s="100"/>
      <c r="V244" s="100"/>
      <c r="W244" s="100"/>
      <c r="X244" s="100"/>
    </row>
    <row r="245" spans="1:24" ht="12.75" customHeight="1">
      <c r="A245" s="100"/>
      <c r="B245" s="100"/>
      <c r="C245" s="100"/>
      <c r="D245" s="100"/>
      <c r="E245" s="100"/>
      <c r="F245" s="100"/>
      <c r="G245" s="100"/>
      <c r="H245" s="100"/>
      <c r="I245" s="100"/>
      <c r="J245" s="100"/>
      <c r="K245" s="100"/>
      <c r="L245" s="100"/>
      <c r="M245" s="100"/>
      <c r="N245" s="100"/>
      <c r="O245" s="100"/>
      <c r="P245" s="100"/>
      <c r="Q245" s="100"/>
      <c r="R245" s="100"/>
      <c r="S245" s="100"/>
      <c r="T245" s="100"/>
      <c r="U245" s="100"/>
      <c r="V245" s="100"/>
      <c r="W245" s="100"/>
      <c r="X245" s="100"/>
    </row>
    <row r="246" spans="1:24" ht="12.75" customHeight="1">
      <c r="A246" s="100"/>
      <c r="B246" s="100"/>
      <c r="C246" s="100"/>
      <c r="D246" s="100"/>
      <c r="E246" s="100"/>
      <c r="F246" s="100"/>
      <c r="G246" s="100"/>
      <c r="H246" s="100"/>
      <c r="I246" s="100"/>
      <c r="J246" s="100"/>
      <c r="K246" s="100"/>
      <c r="L246" s="100"/>
      <c r="M246" s="100"/>
      <c r="N246" s="100"/>
      <c r="O246" s="100"/>
      <c r="P246" s="100"/>
      <c r="Q246" s="100"/>
      <c r="R246" s="100"/>
      <c r="S246" s="100"/>
      <c r="T246" s="100"/>
      <c r="U246" s="100"/>
      <c r="V246" s="100"/>
      <c r="W246" s="100"/>
      <c r="X246" s="100"/>
    </row>
    <row r="247" spans="1:24" ht="12.75" customHeight="1">
      <c r="A247" s="100"/>
      <c r="B247" s="100"/>
      <c r="C247" s="100"/>
      <c r="D247" s="100"/>
      <c r="E247" s="100"/>
      <c r="F247" s="100"/>
      <c r="G247" s="100"/>
      <c r="H247" s="100"/>
      <c r="I247" s="100"/>
      <c r="J247" s="100"/>
      <c r="K247" s="100"/>
      <c r="L247" s="100"/>
      <c r="M247" s="100"/>
      <c r="N247" s="100"/>
      <c r="O247" s="100"/>
      <c r="P247" s="100"/>
      <c r="Q247" s="100"/>
      <c r="R247" s="100"/>
      <c r="S247" s="100"/>
      <c r="T247" s="100"/>
      <c r="U247" s="100"/>
      <c r="V247" s="100"/>
      <c r="W247" s="100"/>
      <c r="X247" s="100"/>
    </row>
    <row r="248" spans="1:24" ht="12.75" customHeight="1">
      <c r="A248" s="100"/>
      <c r="B248" s="100"/>
      <c r="C248" s="100"/>
      <c r="D248" s="100"/>
      <c r="E248" s="100"/>
      <c r="F248" s="100"/>
      <c r="G248" s="100"/>
      <c r="H248" s="100"/>
      <c r="I248" s="100"/>
      <c r="J248" s="100"/>
      <c r="K248" s="100"/>
      <c r="L248" s="100"/>
      <c r="M248" s="100"/>
      <c r="N248" s="100"/>
      <c r="O248" s="100"/>
      <c r="P248" s="100"/>
      <c r="Q248" s="100"/>
      <c r="R248" s="100"/>
      <c r="S248" s="100"/>
      <c r="T248" s="100"/>
      <c r="U248" s="100"/>
      <c r="V248" s="100"/>
      <c r="W248" s="100"/>
      <c r="X248" s="100"/>
    </row>
    <row r="249" spans="1:24" ht="12.75" customHeight="1">
      <c r="A249" s="100"/>
      <c r="B249" s="100"/>
      <c r="C249" s="100"/>
      <c r="D249" s="100"/>
      <c r="E249" s="100"/>
      <c r="F249" s="100"/>
      <c r="G249" s="100"/>
      <c r="H249" s="100"/>
      <c r="I249" s="100"/>
      <c r="J249" s="100"/>
      <c r="K249" s="100"/>
      <c r="L249" s="100"/>
      <c r="M249" s="100"/>
      <c r="N249" s="100"/>
      <c r="O249" s="100"/>
      <c r="P249" s="100"/>
      <c r="Q249" s="100"/>
      <c r="R249" s="100"/>
      <c r="S249" s="100"/>
      <c r="T249" s="100"/>
      <c r="U249" s="100"/>
      <c r="V249" s="100"/>
      <c r="W249" s="100"/>
      <c r="X249" s="100"/>
    </row>
    <row r="250" spans="1:24" ht="12.75" customHeight="1">
      <c r="A250" s="100"/>
      <c r="B250" s="100"/>
      <c r="C250" s="100"/>
      <c r="D250" s="100"/>
      <c r="E250" s="100"/>
      <c r="F250" s="100"/>
      <c r="G250" s="100"/>
      <c r="H250" s="100"/>
      <c r="I250" s="100"/>
      <c r="J250" s="100"/>
      <c r="K250" s="100"/>
      <c r="L250" s="100"/>
      <c r="M250" s="100"/>
      <c r="N250" s="100"/>
      <c r="O250" s="100"/>
      <c r="P250" s="100"/>
      <c r="Q250" s="100"/>
      <c r="R250" s="100"/>
      <c r="S250" s="100"/>
      <c r="T250" s="100"/>
      <c r="U250" s="100"/>
      <c r="V250" s="100"/>
      <c r="W250" s="100"/>
      <c r="X250" s="100"/>
    </row>
    <row r="251" spans="1:24" ht="12.75" customHeight="1">
      <c r="A251" s="100"/>
      <c r="B251" s="100"/>
      <c r="C251" s="100"/>
      <c r="D251" s="100"/>
      <c r="E251" s="100"/>
      <c r="F251" s="100"/>
      <c r="G251" s="100"/>
      <c r="H251" s="100"/>
      <c r="I251" s="100"/>
      <c r="J251" s="100"/>
      <c r="K251" s="100"/>
      <c r="L251" s="100"/>
      <c r="M251" s="100"/>
      <c r="N251" s="100"/>
      <c r="O251" s="100"/>
      <c r="P251" s="100"/>
      <c r="Q251" s="100"/>
      <c r="R251" s="100"/>
      <c r="S251" s="100"/>
      <c r="T251" s="100"/>
      <c r="U251" s="100"/>
      <c r="V251" s="100"/>
      <c r="W251" s="100"/>
      <c r="X251" s="100"/>
    </row>
    <row r="252" spans="1:24" ht="12.75" customHeight="1">
      <c r="A252" s="100"/>
      <c r="B252" s="100"/>
      <c r="C252" s="100"/>
      <c r="D252" s="100"/>
      <c r="E252" s="100"/>
      <c r="F252" s="100"/>
      <c r="G252" s="100"/>
      <c r="H252" s="100"/>
      <c r="I252" s="100"/>
      <c r="J252" s="100"/>
      <c r="K252" s="100"/>
      <c r="L252" s="100"/>
      <c r="M252" s="100"/>
      <c r="N252" s="100"/>
      <c r="O252" s="100"/>
      <c r="P252" s="100"/>
      <c r="Q252" s="100"/>
      <c r="R252" s="100"/>
      <c r="S252" s="100"/>
      <c r="T252" s="100"/>
      <c r="U252" s="100"/>
      <c r="V252" s="100"/>
      <c r="W252" s="100"/>
      <c r="X252" s="100"/>
    </row>
    <row r="253" spans="1:24" ht="12.75" customHeight="1">
      <c r="A253" s="100"/>
      <c r="B253" s="100"/>
      <c r="C253" s="100"/>
      <c r="D253" s="100"/>
      <c r="E253" s="100"/>
      <c r="F253" s="100"/>
      <c r="G253" s="100"/>
      <c r="H253" s="100"/>
      <c r="I253" s="100"/>
      <c r="J253" s="100"/>
      <c r="K253" s="100"/>
      <c r="L253" s="100"/>
      <c r="M253" s="100"/>
      <c r="N253" s="100"/>
      <c r="O253" s="100"/>
      <c r="P253" s="100"/>
      <c r="Q253" s="100"/>
      <c r="R253" s="100"/>
      <c r="S253" s="100"/>
      <c r="T253" s="100"/>
      <c r="U253" s="100"/>
      <c r="V253" s="100"/>
      <c r="W253" s="100"/>
      <c r="X253" s="100"/>
    </row>
    <row r="254" spans="1:24" ht="12.75" customHeight="1">
      <c r="A254" s="100"/>
      <c r="B254" s="100"/>
      <c r="C254" s="100"/>
      <c r="D254" s="100"/>
      <c r="E254" s="100"/>
      <c r="F254" s="100"/>
      <c r="G254" s="100"/>
      <c r="H254" s="100"/>
      <c r="I254" s="100"/>
      <c r="J254" s="100"/>
      <c r="K254" s="100"/>
      <c r="L254" s="100"/>
      <c r="M254" s="100"/>
      <c r="N254" s="100"/>
      <c r="O254" s="100"/>
      <c r="P254" s="100"/>
      <c r="Q254" s="100"/>
      <c r="R254" s="100"/>
      <c r="S254" s="100"/>
      <c r="T254" s="100"/>
      <c r="U254" s="100"/>
      <c r="V254" s="100"/>
      <c r="W254" s="100"/>
      <c r="X254" s="100"/>
    </row>
    <row r="255" spans="1:24" ht="12.75" customHeight="1">
      <c r="A255" s="100"/>
      <c r="B255" s="100"/>
      <c r="C255" s="100"/>
      <c r="D255" s="100"/>
      <c r="E255" s="100"/>
      <c r="F255" s="100"/>
      <c r="G255" s="100"/>
      <c r="H255" s="100"/>
      <c r="I255" s="100"/>
      <c r="J255" s="100"/>
      <c r="K255" s="100"/>
      <c r="L255" s="100"/>
      <c r="M255" s="100"/>
      <c r="N255" s="100"/>
      <c r="O255" s="100"/>
      <c r="P255" s="100"/>
      <c r="Q255" s="100"/>
      <c r="R255" s="100"/>
      <c r="S255" s="100"/>
      <c r="T255" s="100"/>
      <c r="U255" s="100"/>
      <c r="V255" s="100"/>
      <c r="W255" s="100"/>
      <c r="X255" s="100"/>
    </row>
    <row r="256" spans="1:24" ht="12.75" customHeight="1">
      <c r="A256" s="100"/>
      <c r="B256" s="100"/>
      <c r="C256" s="100"/>
      <c r="D256" s="100"/>
      <c r="E256" s="100"/>
      <c r="F256" s="100"/>
      <c r="G256" s="100"/>
      <c r="H256" s="100"/>
      <c r="I256" s="100"/>
      <c r="J256" s="100"/>
      <c r="K256" s="100"/>
      <c r="L256" s="100"/>
      <c r="M256" s="100"/>
      <c r="N256" s="100"/>
      <c r="O256" s="100"/>
      <c r="P256" s="100"/>
      <c r="Q256" s="100"/>
      <c r="R256" s="100"/>
      <c r="S256" s="100"/>
      <c r="T256" s="100"/>
      <c r="U256" s="100"/>
      <c r="V256" s="100"/>
      <c r="W256" s="100"/>
      <c r="X256" s="100"/>
    </row>
    <row r="257" spans="1:24" ht="12.75" customHeight="1">
      <c r="A257" s="100"/>
      <c r="B257" s="100"/>
      <c r="C257" s="100"/>
      <c r="D257" s="100"/>
      <c r="E257" s="100"/>
      <c r="F257" s="100"/>
      <c r="G257" s="100"/>
      <c r="H257" s="100"/>
      <c r="I257" s="100"/>
      <c r="J257" s="100"/>
      <c r="K257" s="100"/>
      <c r="L257" s="100"/>
      <c r="M257" s="100"/>
      <c r="N257" s="100"/>
      <c r="O257" s="100"/>
      <c r="P257" s="100"/>
      <c r="Q257" s="100"/>
      <c r="R257" s="100"/>
      <c r="S257" s="100"/>
      <c r="T257" s="100"/>
      <c r="U257" s="100"/>
      <c r="V257" s="100"/>
      <c r="W257" s="100"/>
      <c r="X257" s="100"/>
    </row>
    <row r="258" spans="1:24" ht="12.75" customHeight="1">
      <c r="A258" s="100"/>
      <c r="B258" s="100"/>
      <c r="C258" s="100"/>
      <c r="D258" s="100"/>
      <c r="E258" s="100"/>
      <c r="F258" s="100"/>
      <c r="G258" s="100"/>
      <c r="H258" s="100"/>
      <c r="I258" s="100"/>
      <c r="J258" s="100"/>
      <c r="K258" s="100"/>
      <c r="L258" s="100"/>
      <c r="M258" s="100"/>
      <c r="N258" s="100"/>
      <c r="O258" s="100"/>
      <c r="P258" s="100"/>
      <c r="Q258" s="100"/>
      <c r="R258" s="100"/>
      <c r="S258" s="100"/>
      <c r="T258" s="100"/>
      <c r="U258" s="100"/>
      <c r="V258" s="100"/>
      <c r="W258" s="100"/>
      <c r="X258" s="100"/>
    </row>
    <row r="259" spans="1:24" ht="12.75" customHeight="1">
      <c r="A259" s="100"/>
      <c r="B259" s="100"/>
      <c r="C259" s="100"/>
      <c r="D259" s="100"/>
      <c r="E259" s="100"/>
      <c r="F259" s="100"/>
      <c r="G259" s="100"/>
      <c r="H259" s="100"/>
      <c r="I259" s="100"/>
      <c r="J259" s="100"/>
      <c r="K259" s="100"/>
      <c r="L259" s="100"/>
      <c r="M259" s="100"/>
      <c r="N259" s="100"/>
      <c r="O259" s="100"/>
      <c r="P259" s="100"/>
      <c r="Q259" s="100"/>
      <c r="R259" s="100"/>
      <c r="S259" s="100"/>
      <c r="T259" s="100"/>
      <c r="U259" s="100"/>
      <c r="V259" s="100"/>
      <c r="W259" s="100"/>
      <c r="X259" s="100"/>
    </row>
    <row r="260" spans="1:24" ht="12.75" customHeight="1">
      <c r="A260" s="100"/>
      <c r="B260" s="100"/>
      <c r="C260" s="100"/>
      <c r="D260" s="100"/>
      <c r="E260" s="100"/>
      <c r="F260" s="100"/>
      <c r="G260" s="100"/>
      <c r="H260" s="100"/>
      <c r="I260" s="100"/>
      <c r="J260" s="100"/>
      <c r="K260" s="100"/>
      <c r="L260" s="100"/>
      <c r="M260" s="100"/>
      <c r="N260" s="100"/>
      <c r="O260" s="100"/>
      <c r="P260" s="100"/>
      <c r="Q260" s="100"/>
      <c r="R260" s="100"/>
      <c r="S260" s="100"/>
      <c r="T260" s="100"/>
      <c r="U260" s="100"/>
      <c r="V260" s="100"/>
      <c r="W260" s="100"/>
      <c r="X260" s="100"/>
    </row>
    <row r="261" spans="1:24" ht="12.75" customHeight="1">
      <c r="A261" s="100"/>
      <c r="B261" s="100"/>
      <c r="C261" s="100"/>
      <c r="D261" s="100"/>
      <c r="E261" s="100"/>
      <c r="F261" s="100"/>
      <c r="G261" s="100"/>
      <c r="H261" s="100"/>
      <c r="I261" s="100"/>
      <c r="J261" s="100"/>
      <c r="K261" s="100"/>
      <c r="L261" s="100"/>
      <c r="M261" s="100"/>
      <c r="N261" s="100"/>
      <c r="O261" s="100"/>
      <c r="P261" s="100"/>
      <c r="Q261" s="100"/>
      <c r="R261" s="100"/>
      <c r="S261" s="100"/>
      <c r="T261" s="100"/>
      <c r="U261" s="100"/>
      <c r="V261" s="100"/>
      <c r="W261" s="100"/>
      <c r="X261" s="100"/>
    </row>
    <row r="262" spans="1:24" ht="12.75" customHeight="1">
      <c r="A262" s="100"/>
      <c r="B262" s="100"/>
      <c r="C262" s="100"/>
      <c r="D262" s="100"/>
      <c r="E262" s="100"/>
      <c r="F262" s="100"/>
      <c r="G262" s="100"/>
      <c r="H262" s="100"/>
      <c r="I262" s="100"/>
      <c r="J262" s="100"/>
      <c r="K262" s="100"/>
      <c r="L262" s="100"/>
      <c r="M262" s="100"/>
      <c r="N262" s="100"/>
      <c r="O262" s="100"/>
      <c r="P262" s="100"/>
      <c r="Q262" s="100"/>
      <c r="R262" s="100"/>
      <c r="S262" s="100"/>
      <c r="T262" s="100"/>
      <c r="U262" s="100"/>
      <c r="V262" s="100"/>
      <c r="W262" s="100"/>
      <c r="X262" s="100"/>
    </row>
    <row r="263" spans="1:24" ht="12.75" customHeight="1">
      <c r="A263" s="100"/>
      <c r="B263" s="100"/>
      <c r="C263" s="100"/>
      <c r="D263" s="100"/>
      <c r="E263" s="100"/>
      <c r="F263" s="100"/>
      <c r="G263" s="100"/>
      <c r="H263" s="100"/>
      <c r="I263" s="100"/>
      <c r="J263" s="100"/>
      <c r="K263" s="100"/>
      <c r="L263" s="100"/>
      <c r="M263" s="100"/>
      <c r="N263" s="100"/>
      <c r="O263" s="100"/>
      <c r="P263" s="100"/>
      <c r="Q263" s="100"/>
      <c r="R263" s="100"/>
      <c r="S263" s="100"/>
      <c r="T263" s="100"/>
      <c r="U263" s="100"/>
      <c r="V263" s="100"/>
      <c r="W263" s="100"/>
      <c r="X263" s="100"/>
    </row>
    <row r="264" spans="1:24" ht="12.75" customHeight="1">
      <c r="A264" s="100"/>
      <c r="B264" s="100"/>
      <c r="C264" s="100"/>
      <c r="D264" s="100"/>
      <c r="E264" s="100"/>
      <c r="F264" s="100"/>
      <c r="G264" s="100"/>
      <c r="H264" s="100"/>
      <c r="I264" s="100"/>
      <c r="J264" s="100"/>
      <c r="K264" s="100"/>
      <c r="L264" s="100"/>
      <c r="M264" s="100"/>
      <c r="N264" s="100"/>
      <c r="O264" s="100"/>
      <c r="P264" s="100"/>
      <c r="Q264" s="100"/>
      <c r="R264" s="100"/>
      <c r="S264" s="100"/>
      <c r="T264" s="100"/>
      <c r="U264" s="100"/>
      <c r="V264" s="100"/>
      <c r="W264" s="100"/>
      <c r="X264" s="100"/>
    </row>
    <row r="265" spans="1:24" ht="12.75" customHeight="1">
      <c r="A265" s="100"/>
      <c r="B265" s="100"/>
      <c r="C265" s="100"/>
      <c r="D265" s="100"/>
      <c r="E265" s="100"/>
      <c r="F265" s="100"/>
      <c r="G265" s="100"/>
      <c r="H265" s="100"/>
      <c r="I265" s="100"/>
      <c r="J265" s="100"/>
      <c r="K265" s="100"/>
      <c r="L265" s="100"/>
      <c r="M265" s="100"/>
      <c r="N265" s="100"/>
      <c r="O265" s="100"/>
      <c r="P265" s="100"/>
      <c r="Q265" s="100"/>
      <c r="R265" s="100"/>
      <c r="S265" s="100"/>
      <c r="T265" s="100"/>
      <c r="U265" s="100"/>
      <c r="V265" s="100"/>
      <c r="W265" s="100"/>
      <c r="X265" s="100"/>
    </row>
    <row r="266" spans="1:24" ht="12.75" customHeight="1">
      <c r="A266" s="100"/>
      <c r="B266" s="100"/>
      <c r="C266" s="100"/>
      <c r="D266" s="100"/>
      <c r="E266" s="100"/>
      <c r="F266" s="100"/>
      <c r="G266" s="100"/>
      <c r="H266" s="100"/>
      <c r="I266" s="100"/>
      <c r="J266" s="100"/>
      <c r="K266" s="100"/>
      <c r="L266" s="100"/>
      <c r="M266" s="100"/>
      <c r="N266" s="100"/>
      <c r="O266" s="100"/>
      <c r="P266" s="100"/>
      <c r="Q266" s="100"/>
      <c r="R266" s="100"/>
      <c r="S266" s="100"/>
      <c r="T266" s="100"/>
      <c r="U266" s="100"/>
      <c r="V266" s="100"/>
      <c r="W266" s="100"/>
      <c r="X266" s="100"/>
    </row>
    <row r="267" spans="1:24" ht="12.75" customHeight="1">
      <c r="A267" s="100"/>
      <c r="B267" s="100"/>
      <c r="C267" s="100"/>
      <c r="D267" s="100"/>
      <c r="E267" s="100"/>
      <c r="F267" s="100"/>
      <c r="G267" s="100"/>
      <c r="H267" s="100"/>
      <c r="I267" s="100"/>
      <c r="J267" s="100"/>
      <c r="K267" s="100"/>
      <c r="L267" s="100"/>
      <c r="M267" s="100"/>
      <c r="N267" s="100"/>
      <c r="O267" s="100"/>
      <c r="P267" s="100"/>
      <c r="Q267" s="100"/>
      <c r="R267" s="100"/>
      <c r="S267" s="100"/>
      <c r="T267" s="100"/>
      <c r="U267" s="100"/>
      <c r="V267" s="100"/>
      <c r="W267" s="100"/>
      <c r="X267" s="100"/>
    </row>
    <row r="268" spans="1:24" ht="12.75" customHeight="1">
      <c r="A268" s="100"/>
      <c r="B268" s="100"/>
      <c r="C268" s="100"/>
      <c r="D268" s="100"/>
      <c r="E268" s="100"/>
      <c r="F268" s="100"/>
      <c r="G268" s="100"/>
      <c r="H268" s="100"/>
      <c r="I268" s="100"/>
      <c r="J268" s="100"/>
      <c r="K268" s="100"/>
      <c r="L268" s="100"/>
      <c r="M268" s="100"/>
      <c r="N268" s="100"/>
      <c r="O268" s="100"/>
      <c r="P268" s="100"/>
      <c r="Q268" s="100"/>
      <c r="R268" s="100"/>
      <c r="S268" s="100"/>
      <c r="T268" s="100"/>
      <c r="U268" s="100"/>
      <c r="V268" s="100"/>
      <c r="W268" s="100"/>
      <c r="X268" s="100"/>
    </row>
    <row r="269" spans="1:24" ht="12.75" customHeight="1">
      <c r="A269" s="100"/>
      <c r="B269" s="100"/>
      <c r="C269" s="100"/>
      <c r="D269" s="100"/>
      <c r="E269" s="100"/>
      <c r="F269" s="100"/>
      <c r="G269" s="100"/>
      <c r="H269" s="100"/>
      <c r="I269" s="100"/>
      <c r="J269" s="100"/>
      <c r="K269" s="100"/>
      <c r="L269" s="100"/>
      <c r="M269" s="100"/>
      <c r="N269" s="100"/>
      <c r="O269" s="100"/>
      <c r="P269" s="100"/>
      <c r="Q269" s="100"/>
      <c r="R269" s="100"/>
      <c r="S269" s="100"/>
      <c r="T269" s="100"/>
      <c r="U269" s="100"/>
      <c r="V269" s="100"/>
      <c r="W269" s="100"/>
      <c r="X269" s="100"/>
    </row>
    <row r="270" spans="1:24" ht="12.75" customHeight="1">
      <c r="A270" s="100"/>
      <c r="B270" s="100"/>
      <c r="C270" s="100"/>
      <c r="D270" s="100"/>
      <c r="E270" s="100"/>
      <c r="F270" s="100"/>
      <c r="G270" s="100"/>
      <c r="H270" s="100"/>
      <c r="I270" s="100"/>
      <c r="J270" s="100"/>
      <c r="K270" s="100"/>
      <c r="L270" s="100"/>
      <c r="M270" s="100"/>
      <c r="N270" s="100"/>
      <c r="O270" s="100"/>
      <c r="P270" s="100"/>
      <c r="Q270" s="100"/>
      <c r="R270" s="100"/>
      <c r="S270" s="100"/>
      <c r="T270" s="100"/>
      <c r="U270" s="100"/>
      <c r="V270" s="100"/>
      <c r="W270" s="100"/>
      <c r="X270" s="100"/>
    </row>
    <row r="271" spans="1:24" ht="12.75" customHeight="1">
      <c r="A271" s="100"/>
      <c r="B271" s="100"/>
      <c r="C271" s="100"/>
      <c r="D271" s="100"/>
      <c r="E271" s="100"/>
      <c r="F271" s="100"/>
      <c r="G271" s="100"/>
      <c r="H271" s="100"/>
      <c r="I271" s="100"/>
      <c r="J271" s="100"/>
      <c r="K271" s="100"/>
      <c r="L271" s="100"/>
      <c r="M271" s="100"/>
      <c r="N271" s="100"/>
      <c r="O271" s="100"/>
      <c r="P271" s="100"/>
      <c r="Q271" s="100"/>
      <c r="R271" s="100"/>
      <c r="S271" s="100"/>
      <c r="T271" s="100"/>
      <c r="U271" s="100"/>
      <c r="V271" s="100"/>
      <c r="W271" s="100"/>
      <c r="X271" s="100"/>
    </row>
    <row r="272" spans="1:24" ht="12.75" customHeight="1">
      <c r="A272" s="100"/>
      <c r="B272" s="100"/>
      <c r="C272" s="100"/>
      <c r="D272" s="100"/>
      <c r="E272" s="100"/>
      <c r="F272" s="100"/>
      <c r="G272" s="100"/>
      <c r="H272" s="100"/>
      <c r="I272" s="100"/>
      <c r="J272" s="100"/>
      <c r="K272" s="100"/>
      <c r="L272" s="100"/>
      <c r="M272" s="100"/>
      <c r="N272" s="100"/>
      <c r="O272" s="100"/>
      <c r="P272" s="100"/>
      <c r="Q272" s="100"/>
      <c r="R272" s="100"/>
      <c r="S272" s="100"/>
      <c r="T272" s="100"/>
      <c r="U272" s="100"/>
      <c r="V272" s="100"/>
      <c r="W272" s="100"/>
      <c r="X272" s="100"/>
    </row>
    <row r="273" spans="1:24" ht="12.75" customHeight="1">
      <c r="A273" s="100"/>
      <c r="B273" s="100"/>
      <c r="C273" s="100"/>
      <c r="D273" s="100"/>
      <c r="E273" s="100"/>
      <c r="F273" s="100"/>
      <c r="G273" s="100"/>
      <c r="H273" s="100"/>
      <c r="I273" s="100"/>
      <c r="J273" s="100"/>
      <c r="K273" s="100"/>
      <c r="L273" s="100"/>
      <c r="M273" s="100"/>
      <c r="N273" s="100"/>
      <c r="O273" s="100"/>
      <c r="P273" s="100"/>
      <c r="Q273" s="100"/>
      <c r="R273" s="100"/>
      <c r="S273" s="100"/>
      <c r="T273" s="100"/>
      <c r="U273" s="100"/>
      <c r="V273" s="100"/>
      <c r="W273" s="100"/>
      <c r="X273" s="100"/>
    </row>
    <row r="274" spans="1:24" ht="12.75" customHeight="1">
      <c r="A274" s="100"/>
      <c r="B274" s="100"/>
      <c r="C274" s="100"/>
      <c r="D274" s="100"/>
      <c r="E274" s="100"/>
      <c r="F274" s="100"/>
      <c r="G274" s="100"/>
      <c r="H274" s="100"/>
      <c r="I274" s="100"/>
      <c r="J274" s="100"/>
      <c r="K274" s="100"/>
      <c r="L274" s="100"/>
      <c r="M274" s="100"/>
      <c r="N274" s="100"/>
      <c r="O274" s="100"/>
      <c r="P274" s="100"/>
      <c r="Q274" s="100"/>
      <c r="R274" s="100"/>
      <c r="S274" s="100"/>
      <c r="T274" s="100"/>
      <c r="U274" s="100"/>
      <c r="V274" s="100"/>
      <c r="W274" s="100"/>
      <c r="X274" s="100"/>
    </row>
    <row r="275" spans="1:24" ht="12.75" customHeight="1">
      <c r="A275" s="100"/>
      <c r="B275" s="100"/>
      <c r="C275" s="100"/>
      <c r="D275" s="100"/>
      <c r="E275" s="100"/>
      <c r="F275" s="100"/>
      <c r="G275" s="100"/>
      <c r="H275" s="100"/>
      <c r="I275" s="100"/>
      <c r="J275" s="100"/>
      <c r="K275" s="100"/>
      <c r="L275" s="100"/>
      <c r="M275" s="100"/>
      <c r="N275" s="100"/>
      <c r="O275" s="100"/>
      <c r="P275" s="100"/>
      <c r="Q275" s="100"/>
      <c r="R275" s="100"/>
      <c r="S275" s="100"/>
      <c r="T275" s="100"/>
      <c r="U275" s="100"/>
      <c r="V275" s="100"/>
      <c r="W275" s="100"/>
      <c r="X275" s="100"/>
    </row>
    <row r="276" spans="1:24" ht="12.75" customHeight="1">
      <c r="A276" s="100"/>
      <c r="B276" s="100"/>
      <c r="C276" s="100"/>
      <c r="D276" s="100"/>
      <c r="E276" s="100"/>
      <c r="F276" s="100"/>
      <c r="G276" s="100"/>
      <c r="H276" s="100"/>
      <c r="I276" s="100"/>
      <c r="J276" s="100"/>
      <c r="K276" s="100"/>
      <c r="L276" s="100"/>
      <c r="M276" s="100"/>
      <c r="N276" s="100"/>
      <c r="O276" s="100"/>
      <c r="P276" s="100"/>
      <c r="Q276" s="100"/>
      <c r="R276" s="100"/>
      <c r="S276" s="100"/>
      <c r="T276" s="100"/>
      <c r="U276" s="100"/>
      <c r="V276" s="100"/>
      <c r="W276" s="100"/>
      <c r="X276" s="100"/>
    </row>
    <row r="277" spans="1:24" ht="12.75" customHeight="1">
      <c r="A277" s="100"/>
      <c r="B277" s="100"/>
      <c r="C277" s="100"/>
      <c r="D277" s="100"/>
      <c r="E277" s="100"/>
      <c r="F277" s="100"/>
      <c r="G277" s="100"/>
      <c r="H277" s="100"/>
      <c r="I277" s="100"/>
      <c r="J277" s="100"/>
      <c r="K277" s="100"/>
      <c r="L277" s="100"/>
      <c r="M277" s="100"/>
      <c r="N277" s="100"/>
      <c r="O277" s="100"/>
      <c r="P277" s="100"/>
      <c r="Q277" s="100"/>
      <c r="R277" s="100"/>
      <c r="S277" s="100"/>
      <c r="T277" s="100"/>
      <c r="U277" s="100"/>
      <c r="V277" s="100"/>
      <c r="W277" s="100"/>
      <c r="X277" s="100"/>
    </row>
    <row r="278" spans="1:24" ht="12.75" customHeight="1">
      <c r="A278" s="100"/>
      <c r="B278" s="100"/>
      <c r="C278" s="100"/>
      <c r="D278" s="100"/>
      <c r="E278" s="100"/>
      <c r="F278" s="100"/>
      <c r="G278" s="100"/>
      <c r="H278" s="100"/>
      <c r="I278" s="100"/>
      <c r="J278" s="100"/>
      <c r="K278" s="100"/>
      <c r="L278" s="100"/>
      <c r="M278" s="100"/>
      <c r="N278" s="100"/>
      <c r="O278" s="100"/>
      <c r="P278" s="100"/>
      <c r="Q278" s="100"/>
      <c r="R278" s="100"/>
      <c r="S278" s="100"/>
      <c r="T278" s="100"/>
      <c r="U278" s="100"/>
      <c r="V278" s="100"/>
      <c r="W278" s="100"/>
      <c r="X278" s="100"/>
    </row>
    <row r="279" spans="1:24" ht="12.75" customHeight="1">
      <c r="A279" s="100"/>
      <c r="B279" s="100"/>
      <c r="C279" s="100"/>
      <c r="D279" s="100"/>
      <c r="E279" s="100"/>
      <c r="F279" s="100"/>
      <c r="G279" s="100"/>
      <c r="H279" s="100"/>
      <c r="I279" s="100"/>
      <c r="J279" s="100"/>
      <c r="K279" s="100"/>
      <c r="L279" s="100"/>
      <c r="M279" s="100"/>
      <c r="N279" s="100"/>
      <c r="O279" s="100"/>
      <c r="P279" s="100"/>
      <c r="Q279" s="100"/>
      <c r="R279" s="100"/>
      <c r="S279" s="100"/>
      <c r="T279" s="100"/>
      <c r="U279" s="100"/>
      <c r="V279" s="100"/>
      <c r="W279" s="100"/>
      <c r="X279" s="100"/>
    </row>
    <row r="280" spans="1:24" ht="12.75" customHeight="1">
      <c r="A280" s="100"/>
      <c r="B280" s="100"/>
      <c r="C280" s="100"/>
      <c r="D280" s="100"/>
      <c r="E280" s="100"/>
      <c r="F280" s="100"/>
      <c r="G280" s="100"/>
      <c r="H280" s="100"/>
      <c r="I280" s="100"/>
      <c r="J280" s="100"/>
      <c r="K280" s="100"/>
      <c r="L280" s="100"/>
      <c r="M280" s="100"/>
      <c r="N280" s="100"/>
      <c r="O280" s="100"/>
      <c r="P280" s="100"/>
      <c r="Q280" s="100"/>
      <c r="R280" s="100"/>
      <c r="S280" s="100"/>
      <c r="T280" s="100"/>
      <c r="U280" s="100"/>
      <c r="V280" s="100"/>
      <c r="W280" s="100"/>
      <c r="X280" s="100"/>
    </row>
    <row r="281" spans="1:24" ht="12.75" customHeight="1">
      <c r="A281" s="100"/>
      <c r="B281" s="100"/>
      <c r="C281" s="100"/>
      <c r="D281" s="100"/>
      <c r="E281" s="100"/>
      <c r="F281" s="100"/>
      <c r="G281" s="100"/>
      <c r="H281" s="100"/>
      <c r="I281" s="100"/>
      <c r="J281" s="100"/>
      <c r="K281" s="100"/>
      <c r="L281" s="100"/>
      <c r="M281" s="100"/>
      <c r="N281" s="100"/>
      <c r="O281" s="100"/>
      <c r="P281" s="100"/>
      <c r="Q281" s="100"/>
      <c r="R281" s="100"/>
      <c r="S281" s="100"/>
      <c r="T281" s="100"/>
      <c r="U281" s="100"/>
      <c r="V281" s="100"/>
      <c r="W281" s="100"/>
      <c r="X281" s="100"/>
    </row>
    <row r="282" spans="1:24" ht="12.75" customHeight="1">
      <c r="A282" s="100"/>
      <c r="B282" s="100"/>
      <c r="C282" s="100"/>
      <c r="D282" s="100"/>
      <c r="E282" s="100"/>
      <c r="F282" s="100"/>
      <c r="G282" s="100"/>
      <c r="H282" s="100"/>
      <c r="I282" s="100"/>
      <c r="J282" s="100"/>
      <c r="K282" s="100"/>
      <c r="L282" s="100"/>
      <c r="M282" s="100"/>
      <c r="N282" s="100"/>
      <c r="O282" s="100"/>
      <c r="P282" s="100"/>
      <c r="Q282" s="100"/>
      <c r="R282" s="100"/>
      <c r="S282" s="100"/>
      <c r="T282" s="100"/>
      <c r="U282" s="100"/>
      <c r="V282" s="100"/>
      <c r="W282" s="100"/>
      <c r="X282" s="100"/>
    </row>
    <row r="283" spans="1:24" ht="12.75" customHeight="1">
      <c r="A283" s="100"/>
      <c r="B283" s="100"/>
      <c r="C283" s="100"/>
      <c r="D283" s="100"/>
      <c r="E283" s="100"/>
      <c r="F283" s="100"/>
      <c r="G283" s="100"/>
      <c r="H283" s="100"/>
      <c r="I283" s="100"/>
      <c r="J283" s="100"/>
      <c r="K283" s="100"/>
      <c r="L283" s="100"/>
      <c r="M283" s="100"/>
      <c r="N283" s="100"/>
      <c r="O283" s="100"/>
      <c r="P283" s="100"/>
      <c r="Q283" s="100"/>
      <c r="R283" s="100"/>
      <c r="S283" s="100"/>
      <c r="T283" s="100"/>
      <c r="U283" s="100"/>
      <c r="V283" s="100"/>
      <c r="W283" s="100"/>
      <c r="X283" s="100"/>
    </row>
    <row r="284" spans="1:24" ht="12.75" customHeight="1">
      <c r="A284" s="100"/>
      <c r="B284" s="100"/>
      <c r="C284" s="100"/>
      <c r="D284" s="100"/>
      <c r="E284" s="100"/>
      <c r="F284" s="100"/>
      <c r="G284" s="100"/>
      <c r="H284" s="100"/>
      <c r="I284" s="100"/>
      <c r="J284" s="100"/>
      <c r="K284" s="100"/>
      <c r="L284" s="100"/>
      <c r="M284" s="100"/>
      <c r="N284" s="100"/>
      <c r="O284" s="100"/>
      <c r="P284" s="100"/>
      <c r="Q284" s="100"/>
      <c r="R284" s="100"/>
      <c r="S284" s="100"/>
      <c r="T284" s="100"/>
      <c r="U284" s="100"/>
      <c r="V284" s="100"/>
      <c r="W284" s="100"/>
      <c r="X284" s="100"/>
    </row>
    <row r="285" spans="1:24" ht="12.75" customHeight="1">
      <c r="A285" s="100"/>
      <c r="B285" s="100"/>
      <c r="C285" s="100"/>
      <c r="D285" s="100"/>
      <c r="E285" s="100"/>
      <c r="F285" s="100"/>
      <c r="G285" s="100"/>
      <c r="H285" s="100"/>
      <c r="I285" s="100"/>
      <c r="J285" s="100"/>
      <c r="K285" s="100"/>
      <c r="L285" s="100"/>
      <c r="M285" s="100"/>
      <c r="N285" s="100"/>
      <c r="O285" s="100"/>
      <c r="P285" s="100"/>
      <c r="Q285" s="100"/>
      <c r="R285" s="100"/>
      <c r="S285" s="100"/>
      <c r="T285" s="100"/>
      <c r="U285" s="100"/>
      <c r="V285" s="100"/>
      <c r="W285" s="100"/>
      <c r="X285" s="100"/>
    </row>
    <row r="286" spans="1:24" ht="12.75" customHeight="1">
      <c r="A286" s="100"/>
      <c r="B286" s="100"/>
      <c r="C286" s="100"/>
      <c r="D286" s="100"/>
      <c r="E286" s="100"/>
      <c r="F286" s="100"/>
      <c r="G286" s="100"/>
      <c r="H286" s="100"/>
      <c r="I286" s="100"/>
      <c r="J286" s="100"/>
      <c r="K286" s="100"/>
      <c r="L286" s="100"/>
      <c r="M286" s="100"/>
      <c r="N286" s="100"/>
      <c r="O286" s="100"/>
      <c r="P286" s="100"/>
      <c r="Q286" s="100"/>
      <c r="R286" s="100"/>
      <c r="S286" s="100"/>
      <c r="T286" s="100"/>
      <c r="U286" s="100"/>
      <c r="V286" s="100"/>
      <c r="W286" s="100"/>
      <c r="X286" s="100"/>
    </row>
    <row r="287" spans="1:24" ht="12.75" customHeight="1">
      <c r="A287" s="100"/>
      <c r="B287" s="100"/>
      <c r="C287" s="100"/>
      <c r="D287" s="100"/>
      <c r="E287" s="100"/>
      <c r="F287" s="100"/>
      <c r="G287" s="100"/>
      <c r="H287" s="100"/>
      <c r="I287" s="100"/>
      <c r="J287" s="100"/>
      <c r="K287" s="100"/>
      <c r="L287" s="100"/>
      <c r="M287" s="100"/>
      <c r="N287" s="100"/>
      <c r="O287" s="100"/>
      <c r="P287" s="100"/>
      <c r="Q287" s="100"/>
      <c r="R287" s="100"/>
      <c r="S287" s="100"/>
      <c r="T287" s="100"/>
      <c r="U287" s="100"/>
      <c r="V287" s="100"/>
      <c r="W287" s="100"/>
      <c r="X287" s="100"/>
    </row>
    <row r="288" spans="1:24" ht="12.75" customHeight="1">
      <c r="A288" s="100"/>
      <c r="B288" s="100"/>
      <c r="C288" s="100"/>
      <c r="D288" s="100"/>
      <c r="E288" s="100"/>
      <c r="F288" s="100"/>
      <c r="G288" s="100"/>
      <c r="H288" s="100"/>
      <c r="I288" s="100"/>
      <c r="J288" s="100"/>
      <c r="K288" s="100"/>
      <c r="L288" s="100"/>
      <c r="M288" s="100"/>
      <c r="N288" s="100"/>
      <c r="O288" s="100"/>
      <c r="P288" s="100"/>
      <c r="Q288" s="100"/>
      <c r="R288" s="100"/>
      <c r="S288" s="100"/>
      <c r="T288" s="100"/>
      <c r="U288" s="100"/>
      <c r="V288" s="100"/>
      <c r="W288" s="100"/>
      <c r="X288" s="100"/>
    </row>
    <row r="289" spans="1:24" ht="12.75" customHeight="1">
      <c r="A289" s="100"/>
      <c r="B289" s="100"/>
      <c r="C289" s="100"/>
      <c r="D289" s="100"/>
      <c r="E289" s="100"/>
      <c r="F289" s="100"/>
      <c r="G289" s="100"/>
      <c r="H289" s="100"/>
      <c r="I289" s="100"/>
      <c r="J289" s="100"/>
      <c r="K289" s="100"/>
      <c r="L289" s="100"/>
      <c r="M289" s="100"/>
      <c r="N289" s="100"/>
      <c r="O289" s="100"/>
      <c r="P289" s="100"/>
      <c r="Q289" s="100"/>
      <c r="R289" s="100"/>
      <c r="S289" s="100"/>
      <c r="T289" s="100"/>
      <c r="U289" s="100"/>
      <c r="V289" s="100"/>
      <c r="W289" s="100"/>
      <c r="X289" s="100"/>
    </row>
    <row r="290" spans="1:24" ht="12.75" customHeight="1">
      <c r="A290" s="100"/>
      <c r="B290" s="100"/>
      <c r="C290" s="100"/>
      <c r="D290" s="100"/>
      <c r="E290" s="100"/>
      <c r="F290" s="100"/>
      <c r="G290" s="100"/>
      <c r="H290" s="100"/>
      <c r="I290" s="100"/>
      <c r="J290" s="100"/>
      <c r="K290" s="100"/>
      <c r="L290" s="100"/>
      <c r="M290" s="100"/>
      <c r="N290" s="100"/>
      <c r="O290" s="100"/>
      <c r="P290" s="100"/>
      <c r="Q290" s="100"/>
      <c r="R290" s="100"/>
      <c r="S290" s="100"/>
      <c r="T290" s="100"/>
      <c r="U290" s="100"/>
      <c r="V290" s="100"/>
      <c r="W290" s="100"/>
      <c r="X290" s="100"/>
    </row>
    <row r="291" spans="1:24" ht="12.75" customHeight="1">
      <c r="A291" s="100"/>
      <c r="B291" s="100"/>
      <c r="C291" s="100"/>
      <c r="D291" s="100"/>
      <c r="E291" s="100"/>
      <c r="F291" s="100"/>
      <c r="G291" s="100"/>
      <c r="H291" s="100"/>
      <c r="I291" s="100"/>
      <c r="J291" s="100"/>
      <c r="K291" s="100"/>
      <c r="L291" s="100"/>
      <c r="M291" s="100"/>
      <c r="N291" s="100"/>
      <c r="O291" s="100"/>
      <c r="P291" s="100"/>
      <c r="Q291" s="100"/>
      <c r="R291" s="100"/>
      <c r="S291" s="100"/>
      <c r="T291" s="100"/>
      <c r="U291" s="100"/>
      <c r="V291" s="100"/>
      <c r="W291" s="100"/>
      <c r="X291" s="100"/>
    </row>
    <row r="292" spans="1:24" ht="12.75" customHeight="1">
      <c r="A292" s="100"/>
      <c r="B292" s="100"/>
      <c r="C292" s="100"/>
      <c r="D292" s="100"/>
      <c r="E292" s="100"/>
      <c r="F292" s="100"/>
      <c r="G292" s="100"/>
      <c r="H292" s="100"/>
      <c r="I292" s="100"/>
      <c r="J292" s="100"/>
      <c r="K292" s="100"/>
      <c r="L292" s="100"/>
      <c r="M292" s="100"/>
      <c r="N292" s="100"/>
      <c r="O292" s="100"/>
      <c r="P292" s="100"/>
      <c r="Q292" s="100"/>
      <c r="R292" s="100"/>
      <c r="S292" s="100"/>
      <c r="T292" s="100"/>
      <c r="U292" s="100"/>
      <c r="V292" s="100"/>
      <c r="W292" s="100"/>
      <c r="X292" s="100"/>
    </row>
    <row r="293" spans="1:24" ht="12.75" customHeight="1">
      <c r="A293" s="100"/>
      <c r="B293" s="100"/>
      <c r="C293" s="100"/>
      <c r="D293" s="100"/>
      <c r="E293" s="100"/>
      <c r="F293" s="100"/>
      <c r="G293" s="100"/>
      <c r="H293" s="100"/>
      <c r="I293" s="100"/>
      <c r="J293" s="100"/>
      <c r="K293" s="100"/>
      <c r="L293" s="100"/>
      <c r="M293" s="100"/>
      <c r="N293" s="100"/>
      <c r="O293" s="100"/>
      <c r="P293" s="100"/>
      <c r="Q293" s="100"/>
      <c r="R293" s="100"/>
      <c r="S293" s="100"/>
      <c r="T293" s="100"/>
      <c r="U293" s="100"/>
      <c r="V293" s="100"/>
      <c r="W293" s="100"/>
      <c r="X293" s="100"/>
    </row>
    <row r="294" spans="1:24" ht="12.75" customHeight="1">
      <c r="A294" s="100"/>
      <c r="B294" s="100"/>
      <c r="C294" s="100"/>
      <c r="D294" s="100"/>
      <c r="E294" s="100"/>
      <c r="F294" s="100"/>
      <c r="G294" s="100"/>
      <c r="H294" s="100"/>
      <c r="I294" s="100"/>
      <c r="J294" s="100"/>
      <c r="K294" s="100"/>
      <c r="L294" s="100"/>
      <c r="M294" s="100"/>
      <c r="N294" s="100"/>
      <c r="O294" s="100"/>
      <c r="P294" s="100"/>
      <c r="Q294" s="100"/>
      <c r="R294" s="100"/>
      <c r="S294" s="100"/>
      <c r="T294" s="100"/>
      <c r="U294" s="100"/>
      <c r="V294" s="100"/>
      <c r="W294" s="100"/>
      <c r="X294" s="100"/>
    </row>
    <row r="295" spans="1:24" ht="12.75" customHeight="1">
      <c r="A295" s="100"/>
      <c r="B295" s="100"/>
      <c r="C295" s="100"/>
      <c r="D295" s="100"/>
      <c r="E295" s="100"/>
      <c r="F295" s="100"/>
      <c r="G295" s="100"/>
      <c r="H295" s="100"/>
      <c r="I295" s="100"/>
      <c r="J295" s="100"/>
      <c r="K295" s="100"/>
      <c r="L295" s="100"/>
      <c r="M295" s="100"/>
      <c r="N295" s="100"/>
      <c r="O295" s="100"/>
      <c r="P295" s="100"/>
      <c r="Q295" s="100"/>
      <c r="R295" s="100"/>
      <c r="S295" s="100"/>
      <c r="T295" s="100"/>
      <c r="U295" s="100"/>
      <c r="V295" s="100"/>
      <c r="W295" s="100"/>
      <c r="X295" s="100"/>
    </row>
    <row r="296" spans="1:24" ht="12.75" customHeight="1">
      <c r="A296" s="100"/>
      <c r="B296" s="100"/>
      <c r="C296" s="100"/>
      <c r="D296" s="100"/>
      <c r="E296" s="100"/>
      <c r="F296" s="100"/>
      <c r="G296" s="100"/>
      <c r="H296" s="100"/>
      <c r="I296" s="100"/>
      <c r="J296" s="100"/>
      <c r="K296" s="100"/>
      <c r="L296" s="100"/>
      <c r="M296" s="100"/>
      <c r="N296" s="100"/>
      <c r="O296" s="100"/>
      <c r="P296" s="100"/>
      <c r="Q296" s="100"/>
      <c r="R296" s="100"/>
      <c r="S296" s="100"/>
      <c r="T296" s="100"/>
      <c r="U296" s="100"/>
      <c r="V296" s="100"/>
      <c r="W296" s="100"/>
      <c r="X296" s="100"/>
    </row>
    <row r="297" spans="1:24" ht="12.75" customHeight="1">
      <c r="A297" s="100"/>
      <c r="B297" s="100"/>
      <c r="C297" s="100"/>
      <c r="D297" s="100"/>
      <c r="E297" s="100"/>
      <c r="F297" s="100"/>
      <c r="G297" s="100"/>
      <c r="H297" s="100"/>
      <c r="I297" s="100"/>
      <c r="J297" s="100"/>
      <c r="K297" s="100"/>
      <c r="L297" s="100"/>
      <c r="M297" s="100"/>
      <c r="N297" s="100"/>
      <c r="O297" s="100"/>
      <c r="P297" s="100"/>
      <c r="Q297" s="100"/>
      <c r="R297" s="100"/>
      <c r="S297" s="100"/>
      <c r="T297" s="100"/>
      <c r="U297" s="100"/>
      <c r="V297" s="100"/>
      <c r="W297" s="100"/>
      <c r="X297" s="100"/>
    </row>
    <row r="298" spans="1:24" ht="12.75" customHeight="1">
      <c r="A298" s="100"/>
      <c r="B298" s="100"/>
      <c r="C298" s="100"/>
      <c r="D298" s="100"/>
      <c r="E298" s="100"/>
      <c r="F298" s="100"/>
      <c r="G298" s="100"/>
      <c r="H298" s="100"/>
      <c r="I298" s="100"/>
      <c r="J298" s="100"/>
      <c r="K298" s="100"/>
      <c r="L298" s="100"/>
      <c r="M298" s="100"/>
      <c r="N298" s="100"/>
      <c r="O298" s="100"/>
      <c r="P298" s="100"/>
      <c r="Q298" s="100"/>
      <c r="R298" s="100"/>
      <c r="S298" s="100"/>
      <c r="T298" s="100"/>
      <c r="U298" s="100"/>
      <c r="V298" s="100"/>
      <c r="W298" s="100"/>
      <c r="X298" s="100"/>
    </row>
    <row r="299" spans="1:24" ht="12.75" customHeight="1">
      <c r="A299" s="100"/>
      <c r="B299" s="100"/>
      <c r="C299" s="100"/>
      <c r="D299" s="100"/>
      <c r="E299" s="100"/>
      <c r="F299" s="100"/>
      <c r="G299" s="100"/>
      <c r="H299" s="100"/>
      <c r="I299" s="100"/>
      <c r="J299" s="100"/>
      <c r="K299" s="100"/>
      <c r="L299" s="100"/>
      <c r="M299" s="100"/>
      <c r="N299" s="100"/>
      <c r="O299" s="100"/>
      <c r="P299" s="100"/>
      <c r="Q299" s="100"/>
      <c r="R299" s="100"/>
      <c r="S299" s="100"/>
      <c r="T299" s="100"/>
      <c r="U299" s="100"/>
      <c r="V299" s="100"/>
      <c r="W299" s="100"/>
      <c r="X299" s="100"/>
    </row>
    <row r="300" spans="1:24" ht="12.75" customHeight="1">
      <c r="A300" s="100"/>
      <c r="B300" s="100"/>
      <c r="C300" s="100"/>
      <c r="D300" s="100"/>
      <c r="E300" s="100"/>
      <c r="F300" s="100"/>
      <c r="G300" s="100"/>
      <c r="H300" s="100"/>
      <c r="I300" s="100"/>
      <c r="J300" s="100"/>
      <c r="K300" s="100"/>
      <c r="L300" s="100"/>
      <c r="M300" s="100"/>
      <c r="N300" s="100"/>
      <c r="O300" s="100"/>
      <c r="P300" s="100"/>
      <c r="Q300" s="100"/>
      <c r="R300" s="100"/>
      <c r="S300" s="100"/>
      <c r="T300" s="100"/>
      <c r="U300" s="100"/>
      <c r="V300" s="100"/>
      <c r="W300" s="100"/>
      <c r="X300" s="100"/>
    </row>
    <row r="301" spans="1:24" ht="12.75" customHeight="1">
      <c r="A301" s="100"/>
      <c r="B301" s="100"/>
      <c r="C301" s="100"/>
      <c r="D301" s="100"/>
      <c r="E301" s="100"/>
      <c r="F301" s="100"/>
      <c r="G301" s="100"/>
      <c r="H301" s="100"/>
      <c r="I301" s="100"/>
      <c r="J301" s="100"/>
      <c r="K301" s="100"/>
      <c r="L301" s="100"/>
      <c r="M301" s="100"/>
      <c r="N301" s="100"/>
      <c r="O301" s="100"/>
      <c r="P301" s="100"/>
      <c r="Q301" s="100"/>
      <c r="R301" s="100"/>
      <c r="S301" s="100"/>
      <c r="T301" s="100"/>
      <c r="U301" s="100"/>
      <c r="V301" s="100"/>
      <c r="W301" s="100"/>
      <c r="X301" s="100"/>
    </row>
    <row r="302" spans="1:24" ht="12.75" customHeight="1">
      <c r="A302" s="100"/>
      <c r="B302" s="100"/>
      <c r="C302" s="100"/>
      <c r="D302" s="100"/>
      <c r="E302" s="100"/>
      <c r="F302" s="100"/>
      <c r="G302" s="100"/>
      <c r="H302" s="100"/>
      <c r="I302" s="100"/>
      <c r="J302" s="100"/>
      <c r="K302" s="100"/>
      <c r="L302" s="100"/>
      <c r="M302" s="100"/>
      <c r="N302" s="100"/>
      <c r="O302" s="100"/>
      <c r="P302" s="100"/>
      <c r="Q302" s="100"/>
      <c r="R302" s="100"/>
      <c r="S302" s="100"/>
      <c r="T302" s="100"/>
      <c r="U302" s="100"/>
      <c r="V302" s="100"/>
      <c r="W302" s="100"/>
      <c r="X302" s="100"/>
    </row>
    <row r="303" spans="1:24" ht="12.75" customHeight="1">
      <c r="A303" s="100"/>
      <c r="B303" s="100"/>
      <c r="C303" s="100"/>
      <c r="D303" s="100"/>
      <c r="E303" s="100"/>
      <c r="F303" s="100"/>
      <c r="G303" s="100"/>
      <c r="H303" s="100"/>
      <c r="I303" s="100"/>
      <c r="J303" s="100"/>
      <c r="K303" s="100"/>
      <c r="L303" s="100"/>
      <c r="M303" s="100"/>
      <c r="N303" s="100"/>
      <c r="O303" s="100"/>
      <c r="P303" s="100"/>
      <c r="Q303" s="100"/>
      <c r="R303" s="100"/>
      <c r="S303" s="100"/>
      <c r="T303" s="100"/>
      <c r="U303" s="100"/>
      <c r="V303" s="100"/>
      <c r="W303" s="100"/>
      <c r="X303" s="100"/>
    </row>
    <row r="304" spans="1:24" ht="12.75" customHeight="1">
      <c r="A304" s="100"/>
      <c r="B304" s="100"/>
      <c r="C304" s="100"/>
      <c r="D304" s="100"/>
      <c r="E304" s="100"/>
      <c r="F304" s="100"/>
      <c r="G304" s="100"/>
      <c r="H304" s="100"/>
      <c r="I304" s="100"/>
      <c r="J304" s="100"/>
      <c r="K304" s="100"/>
      <c r="L304" s="100"/>
      <c r="M304" s="100"/>
      <c r="N304" s="100"/>
      <c r="O304" s="100"/>
      <c r="P304" s="100"/>
      <c r="Q304" s="100"/>
      <c r="R304" s="100"/>
      <c r="S304" s="100"/>
      <c r="T304" s="100"/>
      <c r="U304" s="100"/>
      <c r="V304" s="100"/>
      <c r="W304" s="100"/>
      <c r="X304" s="100"/>
    </row>
    <row r="305" spans="1:24" ht="12.75" customHeight="1">
      <c r="A305" s="100"/>
      <c r="B305" s="100"/>
      <c r="C305" s="100"/>
      <c r="D305" s="100"/>
      <c r="E305" s="100"/>
      <c r="F305" s="100"/>
      <c r="G305" s="100"/>
      <c r="H305" s="100"/>
      <c r="I305" s="100"/>
      <c r="J305" s="100"/>
      <c r="K305" s="100"/>
      <c r="L305" s="100"/>
      <c r="M305" s="100"/>
      <c r="N305" s="100"/>
      <c r="O305" s="100"/>
      <c r="P305" s="100"/>
      <c r="Q305" s="100"/>
      <c r="R305" s="100"/>
      <c r="S305" s="100"/>
      <c r="T305" s="100"/>
      <c r="U305" s="100"/>
      <c r="V305" s="100"/>
      <c r="W305" s="100"/>
      <c r="X305" s="100"/>
    </row>
    <row r="306" spans="1:24" ht="12.75" customHeight="1">
      <c r="A306" s="100"/>
      <c r="B306" s="100"/>
      <c r="C306" s="100"/>
      <c r="D306" s="100"/>
      <c r="E306" s="100"/>
      <c r="F306" s="100"/>
      <c r="G306" s="100"/>
      <c r="H306" s="100"/>
      <c r="I306" s="100"/>
      <c r="J306" s="100"/>
      <c r="K306" s="100"/>
      <c r="L306" s="100"/>
      <c r="M306" s="100"/>
      <c r="N306" s="100"/>
      <c r="O306" s="100"/>
      <c r="P306" s="100"/>
      <c r="Q306" s="100"/>
      <c r="R306" s="100"/>
      <c r="S306" s="100"/>
      <c r="T306" s="100"/>
      <c r="U306" s="100"/>
      <c r="V306" s="100"/>
      <c r="W306" s="100"/>
      <c r="X306" s="100"/>
    </row>
    <row r="307" spans="1:24" ht="12.75" customHeight="1">
      <c r="A307" s="100"/>
      <c r="B307" s="100"/>
      <c r="C307" s="100"/>
      <c r="D307" s="100"/>
      <c r="E307" s="100"/>
      <c r="F307" s="100"/>
      <c r="G307" s="100"/>
      <c r="H307" s="100"/>
      <c r="I307" s="100"/>
      <c r="J307" s="100"/>
      <c r="K307" s="100"/>
      <c r="L307" s="100"/>
      <c r="M307" s="100"/>
      <c r="N307" s="100"/>
      <c r="O307" s="100"/>
      <c r="P307" s="100"/>
      <c r="Q307" s="100"/>
      <c r="R307" s="100"/>
      <c r="S307" s="100"/>
      <c r="T307" s="100"/>
      <c r="U307" s="100"/>
      <c r="V307" s="100"/>
      <c r="W307" s="100"/>
      <c r="X307" s="100"/>
    </row>
    <row r="308" spans="1:24" ht="12.75" customHeight="1">
      <c r="A308" s="100"/>
      <c r="B308" s="100"/>
      <c r="C308" s="100"/>
      <c r="D308" s="100"/>
      <c r="E308" s="100"/>
      <c r="F308" s="100"/>
      <c r="G308" s="100"/>
      <c r="H308" s="100"/>
      <c r="I308" s="100"/>
      <c r="J308" s="100"/>
      <c r="K308" s="100"/>
      <c r="L308" s="100"/>
      <c r="M308" s="100"/>
      <c r="N308" s="100"/>
      <c r="O308" s="100"/>
      <c r="P308" s="100"/>
      <c r="Q308" s="100"/>
      <c r="R308" s="100"/>
      <c r="S308" s="100"/>
      <c r="T308" s="100"/>
      <c r="U308" s="100"/>
      <c r="V308" s="100"/>
      <c r="W308" s="100"/>
      <c r="X308" s="100"/>
    </row>
    <row r="309" spans="1:24" ht="12.75" customHeight="1">
      <c r="A309" s="100"/>
      <c r="B309" s="100"/>
      <c r="C309" s="100"/>
      <c r="D309" s="100"/>
      <c r="E309" s="100"/>
      <c r="F309" s="100"/>
      <c r="G309" s="100"/>
      <c r="H309" s="100"/>
      <c r="I309" s="100"/>
      <c r="J309" s="100"/>
      <c r="K309" s="100"/>
      <c r="L309" s="100"/>
      <c r="M309" s="100"/>
      <c r="N309" s="100"/>
      <c r="O309" s="100"/>
      <c r="P309" s="100"/>
      <c r="Q309" s="100"/>
      <c r="R309" s="100"/>
      <c r="S309" s="100"/>
      <c r="T309" s="100"/>
      <c r="U309" s="100"/>
      <c r="V309" s="100"/>
      <c r="W309" s="100"/>
      <c r="X309" s="100"/>
    </row>
    <row r="310" spans="1:24" ht="12.75" customHeight="1">
      <c r="A310" s="100"/>
      <c r="B310" s="100"/>
      <c r="C310" s="100"/>
      <c r="D310" s="100"/>
      <c r="E310" s="100"/>
      <c r="F310" s="100"/>
      <c r="G310" s="100"/>
      <c r="H310" s="100"/>
      <c r="I310" s="100"/>
      <c r="J310" s="100"/>
      <c r="K310" s="100"/>
      <c r="L310" s="100"/>
      <c r="M310" s="100"/>
      <c r="N310" s="100"/>
      <c r="O310" s="100"/>
      <c r="P310" s="100"/>
      <c r="Q310" s="100"/>
      <c r="R310" s="100"/>
      <c r="S310" s="100"/>
      <c r="T310" s="100"/>
      <c r="U310" s="100"/>
      <c r="V310" s="100"/>
      <c r="W310" s="100"/>
      <c r="X310" s="100"/>
    </row>
    <row r="311" spans="1:24" ht="12.75" customHeight="1">
      <c r="A311" s="100"/>
      <c r="B311" s="100"/>
      <c r="C311" s="100"/>
      <c r="D311" s="100"/>
      <c r="E311" s="100"/>
      <c r="F311" s="100"/>
      <c r="G311" s="100"/>
      <c r="H311" s="100"/>
      <c r="I311" s="100"/>
      <c r="J311" s="100"/>
      <c r="K311" s="100"/>
      <c r="L311" s="100"/>
      <c r="M311" s="100"/>
      <c r="N311" s="100"/>
      <c r="O311" s="100"/>
      <c r="P311" s="100"/>
      <c r="Q311" s="100"/>
      <c r="R311" s="100"/>
      <c r="S311" s="100"/>
      <c r="T311" s="100"/>
      <c r="U311" s="100"/>
      <c r="V311" s="100"/>
      <c r="W311" s="100"/>
      <c r="X311" s="100"/>
    </row>
    <row r="312" spans="1:24" ht="12.75" customHeight="1">
      <c r="A312" s="100"/>
      <c r="B312" s="100"/>
      <c r="C312" s="100"/>
      <c r="D312" s="100"/>
      <c r="E312" s="100"/>
      <c r="F312" s="100"/>
      <c r="G312" s="100"/>
      <c r="H312" s="100"/>
      <c r="I312" s="100"/>
      <c r="J312" s="100"/>
      <c r="K312" s="100"/>
      <c r="L312" s="100"/>
      <c r="M312" s="100"/>
      <c r="N312" s="100"/>
      <c r="O312" s="100"/>
      <c r="P312" s="100"/>
      <c r="Q312" s="100"/>
      <c r="R312" s="100"/>
      <c r="S312" s="100"/>
      <c r="T312" s="100"/>
      <c r="U312" s="100"/>
      <c r="V312" s="100"/>
      <c r="W312" s="100"/>
      <c r="X312" s="100"/>
    </row>
    <row r="313" spans="1:24" ht="12.75" customHeight="1">
      <c r="A313" s="100"/>
      <c r="B313" s="100"/>
      <c r="C313" s="100"/>
      <c r="D313" s="100"/>
      <c r="E313" s="100"/>
      <c r="F313" s="100"/>
      <c r="G313" s="100"/>
      <c r="H313" s="100"/>
      <c r="I313" s="100"/>
      <c r="J313" s="100"/>
      <c r="K313" s="100"/>
      <c r="L313" s="100"/>
      <c r="M313" s="100"/>
      <c r="N313" s="100"/>
      <c r="O313" s="100"/>
      <c r="P313" s="100"/>
      <c r="Q313" s="100"/>
      <c r="R313" s="100"/>
      <c r="S313" s="100"/>
      <c r="T313" s="100"/>
      <c r="U313" s="100"/>
      <c r="V313" s="100"/>
      <c r="W313" s="100"/>
      <c r="X313" s="100"/>
    </row>
    <row r="314" spans="1:24" ht="12.75" customHeight="1">
      <c r="A314" s="100"/>
      <c r="B314" s="100"/>
      <c r="C314" s="100"/>
      <c r="D314" s="100"/>
      <c r="E314" s="100"/>
      <c r="F314" s="100"/>
      <c r="G314" s="100"/>
      <c r="H314" s="100"/>
      <c r="I314" s="100"/>
      <c r="J314" s="100"/>
      <c r="K314" s="100"/>
      <c r="L314" s="100"/>
      <c r="M314" s="100"/>
      <c r="N314" s="100"/>
      <c r="O314" s="100"/>
      <c r="P314" s="100"/>
      <c r="Q314" s="100"/>
      <c r="R314" s="100"/>
      <c r="S314" s="100"/>
      <c r="T314" s="100"/>
      <c r="U314" s="100"/>
      <c r="V314" s="100"/>
      <c r="W314" s="100"/>
      <c r="X314" s="100"/>
    </row>
    <row r="315" spans="1:24" ht="12.75" customHeight="1">
      <c r="A315" s="100"/>
      <c r="B315" s="100"/>
      <c r="C315" s="100"/>
      <c r="D315" s="100"/>
      <c r="E315" s="100"/>
      <c r="F315" s="100"/>
      <c r="G315" s="100"/>
      <c r="H315" s="100"/>
      <c r="I315" s="100"/>
      <c r="J315" s="100"/>
      <c r="K315" s="100"/>
      <c r="L315" s="100"/>
      <c r="M315" s="100"/>
      <c r="N315" s="100"/>
      <c r="O315" s="100"/>
      <c r="P315" s="100"/>
      <c r="Q315" s="100"/>
      <c r="R315" s="100"/>
      <c r="S315" s="100"/>
      <c r="T315" s="100"/>
      <c r="U315" s="100"/>
      <c r="V315" s="100"/>
      <c r="W315" s="100"/>
      <c r="X315" s="100"/>
    </row>
    <row r="316" spans="1:24" ht="12.75" customHeight="1">
      <c r="A316" s="100"/>
      <c r="B316" s="100"/>
      <c r="C316" s="100"/>
      <c r="D316" s="100"/>
      <c r="E316" s="100"/>
      <c r="F316" s="100"/>
      <c r="G316" s="100"/>
      <c r="H316" s="100"/>
      <c r="I316" s="100"/>
      <c r="J316" s="100"/>
      <c r="K316" s="100"/>
      <c r="L316" s="100"/>
      <c r="M316" s="100"/>
      <c r="N316" s="100"/>
      <c r="O316" s="100"/>
      <c r="P316" s="100"/>
      <c r="Q316" s="100"/>
      <c r="R316" s="100"/>
      <c r="S316" s="100"/>
      <c r="T316" s="100"/>
      <c r="U316" s="100"/>
      <c r="V316" s="100"/>
      <c r="W316" s="100"/>
      <c r="X316" s="100"/>
    </row>
    <row r="317" spans="1:24" ht="12.75" customHeight="1">
      <c r="A317" s="100"/>
      <c r="B317" s="100"/>
      <c r="C317" s="100"/>
      <c r="D317" s="100"/>
      <c r="E317" s="100"/>
      <c r="F317" s="100"/>
      <c r="G317" s="100"/>
      <c r="H317" s="100"/>
      <c r="I317" s="100"/>
      <c r="J317" s="100"/>
      <c r="K317" s="100"/>
      <c r="L317" s="100"/>
      <c r="M317" s="100"/>
      <c r="N317" s="100"/>
      <c r="O317" s="100"/>
      <c r="P317" s="100"/>
      <c r="Q317" s="100"/>
      <c r="R317" s="100"/>
      <c r="S317" s="100"/>
      <c r="T317" s="100"/>
      <c r="U317" s="100"/>
      <c r="V317" s="100"/>
      <c r="W317" s="100"/>
      <c r="X317" s="100"/>
    </row>
    <row r="318" spans="1:24" ht="12.75" customHeight="1">
      <c r="A318" s="100"/>
      <c r="B318" s="100"/>
      <c r="C318" s="100"/>
      <c r="D318" s="100"/>
      <c r="E318" s="100"/>
      <c r="F318" s="100"/>
      <c r="G318" s="100"/>
      <c r="H318" s="100"/>
      <c r="I318" s="100"/>
      <c r="J318" s="100"/>
      <c r="K318" s="100"/>
      <c r="L318" s="100"/>
      <c r="M318" s="100"/>
      <c r="N318" s="100"/>
      <c r="O318" s="100"/>
      <c r="P318" s="100"/>
      <c r="Q318" s="100"/>
      <c r="R318" s="100"/>
      <c r="S318" s="100"/>
      <c r="T318" s="100"/>
      <c r="U318" s="100"/>
      <c r="V318" s="100"/>
      <c r="W318" s="100"/>
      <c r="X318" s="100"/>
    </row>
    <row r="319" spans="1:24" ht="12.75" customHeight="1">
      <c r="A319" s="100"/>
      <c r="B319" s="100"/>
      <c r="C319" s="100"/>
      <c r="D319" s="100"/>
      <c r="E319" s="100"/>
      <c r="F319" s="100"/>
      <c r="G319" s="100"/>
      <c r="H319" s="100"/>
      <c r="I319" s="100"/>
      <c r="J319" s="100"/>
      <c r="K319" s="100"/>
      <c r="L319" s="100"/>
      <c r="M319" s="100"/>
      <c r="N319" s="100"/>
      <c r="O319" s="100"/>
      <c r="P319" s="100"/>
      <c r="Q319" s="100"/>
      <c r="R319" s="100"/>
      <c r="S319" s="100"/>
      <c r="T319" s="100"/>
      <c r="U319" s="100"/>
      <c r="V319" s="100"/>
      <c r="W319" s="100"/>
      <c r="X319" s="100"/>
    </row>
    <row r="320" spans="1:24" ht="12.75" customHeight="1">
      <c r="A320" s="100"/>
      <c r="B320" s="100"/>
      <c r="C320" s="100"/>
      <c r="D320" s="100"/>
      <c r="E320" s="100"/>
      <c r="F320" s="100"/>
      <c r="G320" s="100"/>
      <c r="H320" s="100"/>
      <c r="I320" s="100"/>
      <c r="J320" s="100"/>
      <c r="K320" s="100"/>
      <c r="L320" s="100"/>
      <c r="M320" s="100"/>
      <c r="N320" s="100"/>
      <c r="O320" s="100"/>
      <c r="P320" s="100"/>
      <c r="Q320" s="100"/>
      <c r="R320" s="100"/>
      <c r="S320" s="100"/>
      <c r="T320" s="100"/>
      <c r="U320" s="100"/>
      <c r="V320" s="100"/>
      <c r="W320" s="100"/>
      <c r="X320" s="100"/>
    </row>
    <row r="321" spans="1:24" ht="12.75" customHeight="1">
      <c r="A321" s="100"/>
      <c r="B321" s="100"/>
      <c r="C321" s="100"/>
      <c r="D321" s="100"/>
      <c r="E321" s="100"/>
      <c r="F321" s="100"/>
      <c r="G321" s="100"/>
      <c r="H321" s="100"/>
      <c r="I321" s="100"/>
      <c r="J321" s="100"/>
      <c r="K321" s="100"/>
      <c r="L321" s="100"/>
      <c r="M321" s="100"/>
      <c r="N321" s="100"/>
      <c r="O321" s="100"/>
      <c r="P321" s="100"/>
      <c r="Q321" s="100"/>
      <c r="R321" s="100"/>
      <c r="S321" s="100"/>
      <c r="T321" s="100"/>
      <c r="U321" s="100"/>
      <c r="V321" s="100"/>
      <c r="W321" s="100"/>
      <c r="X321" s="100"/>
    </row>
    <row r="322" spans="1:24" ht="12.75" customHeight="1">
      <c r="A322" s="100"/>
      <c r="B322" s="100"/>
      <c r="C322" s="100"/>
      <c r="D322" s="100"/>
      <c r="E322" s="100"/>
      <c r="F322" s="100"/>
      <c r="G322" s="100"/>
      <c r="H322" s="100"/>
      <c r="I322" s="100"/>
      <c r="J322" s="100"/>
      <c r="K322" s="100"/>
      <c r="L322" s="100"/>
      <c r="M322" s="100"/>
      <c r="N322" s="100"/>
      <c r="O322" s="100"/>
      <c r="P322" s="100"/>
      <c r="Q322" s="100"/>
      <c r="R322" s="100"/>
      <c r="S322" s="100"/>
      <c r="T322" s="100"/>
      <c r="U322" s="100"/>
      <c r="V322" s="100"/>
      <c r="W322" s="100"/>
      <c r="X322" s="100"/>
    </row>
    <row r="323" spans="1:24" ht="12.75" customHeight="1">
      <c r="A323" s="100"/>
      <c r="B323" s="100"/>
      <c r="C323" s="100"/>
      <c r="D323" s="100"/>
      <c r="E323" s="100"/>
      <c r="F323" s="100"/>
      <c r="G323" s="100"/>
      <c r="H323" s="100"/>
      <c r="I323" s="100"/>
      <c r="J323" s="100"/>
      <c r="K323" s="100"/>
      <c r="L323" s="100"/>
      <c r="M323" s="100"/>
      <c r="N323" s="100"/>
      <c r="O323" s="100"/>
      <c r="P323" s="100"/>
      <c r="Q323" s="100"/>
      <c r="R323" s="100"/>
      <c r="S323" s="100"/>
      <c r="T323" s="100"/>
      <c r="U323" s="100"/>
      <c r="V323" s="100"/>
      <c r="W323" s="100"/>
      <c r="X323" s="100"/>
    </row>
    <row r="324" spans="1:24" ht="12.75" customHeight="1">
      <c r="A324" s="100"/>
      <c r="B324" s="100"/>
      <c r="C324" s="100"/>
      <c r="D324" s="100"/>
      <c r="E324" s="100"/>
      <c r="F324" s="100"/>
      <c r="G324" s="100"/>
      <c r="H324" s="100"/>
      <c r="I324" s="100"/>
      <c r="J324" s="100"/>
      <c r="K324" s="100"/>
      <c r="L324" s="100"/>
      <c r="M324" s="100"/>
      <c r="N324" s="100"/>
      <c r="O324" s="100"/>
      <c r="P324" s="100"/>
      <c r="Q324" s="100"/>
      <c r="R324" s="100"/>
      <c r="S324" s="100"/>
      <c r="T324" s="100"/>
      <c r="U324" s="100"/>
      <c r="V324" s="100"/>
      <c r="W324" s="100"/>
      <c r="X324" s="100"/>
    </row>
    <row r="325" spans="1:24" ht="12.75" customHeight="1">
      <c r="A325" s="100"/>
      <c r="B325" s="100"/>
      <c r="C325" s="100"/>
      <c r="D325" s="100"/>
      <c r="E325" s="100"/>
      <c r="F325" s="100"/>
      <c r="G325" s="100"/>
      <c r="H325" s="100"/>
      <c r="I325" s="100"/>
      <c r="J325" s="100"/>
      <c r="K325" s="100"/>
      <c r="L325" s="100"/>
      <c r="M325" s="100"/>
      <c r="N325" s="100"/>
      <c r="O325" s="100"/>
      <c r="P325" s="100"/>
      <c r="Q325" s="100"/>
      <c r="R325" s="100"/>
      <c r="S325" s="100"/>
      <c r="T325" s="100"/>
      <c r="U325" s="100"/>
      <c r="V325" s="100"/>
      <c r="W325" s="100"/>
      <c r="X325" s="100"/>
    </row>
    <row r="326" spans="1:24" ht="12.75" customHeight="1">
      <c r="A326" s="100"/>
      <c r="B326" s="100"/>
      <c r="C326" s="100"/>
      <c r="D326" s="100"/>
      <c r="E326" s="100"/>
      <c r="F326" s="100"/>
      <c r="G326" s="100"/>
      <c r="H326" s="100"/>
      <c r="I326" s="100"/>
      <c r="J326" s="100"/>
      <c r="K326" s="100"/>
      <c r="L326" s="100"/>
      <c r="M326" s="100"/>
      <c r="N326" s="100"/>
      <c r="O326" s="100"/>
      <c r="P326" s="100"/>
      <c r="Q326" s="100"/>
      <c r="R326" s="100"/>
      <c r="S326" s="100"/>
      <c r="T326" s="100"/>
      <c r="U326" s="100"/>
      <c r="V326" s="100"/>
      <c r="W326" s="100"/>
      <c r="X326" s="100"/>
    </row>
    <row r="327" spans="1:24" ht="12.75" customHeight="1">
      <c r="A327" s="100"/>
      <c r="B327" s="100"/>
      <c r="C327" s="100"/>
      <c r="D327" s="100"/>
      <c r="E327" s="100"/>
      <c r="F327" s="100"/>
      <c r="G327" s="100"/>
      <c r="H327" s="100"/>
      <c r="I327" s="100"/>
      <c r="J327" s="100"/>
      <c r="K327" s="100"/>
      <c r="L327" s="100"/>
      <c r="M327" s="100"/>
      <c r="N327" s="100"/>
      <c r="O327" s="100"/>
      <c r="P327" s="100"/>
      <c r="Q327" s="100"/>
      <c r="R327" s="100"/>
      <c r="S327" s="100"/>
      <c r="T327" s="100"/>
      <c r="U327" s="100"/>
      <c r="V327" s="100"/>
      <c r="W327" s="100"/>
      <c r="X327" s="100"/>
    </row>
    <row r="328" spans="1:24" ht="12.75" customHeight="1">
      <c r="A328" s="100"/>
      <c r="B328" s="100"/>
      <c r="C328" s="100"/>
      <c r="D328" s="100"/>
      <c r="E328" s="100"/>
      <c r="F328" s="100"/>
      <c r="G328" s="100"/>
      <c r="H328" s="100"/>
      <c r="I328" s="100"/>
      <c r="J328" s="100"/>
      <c r="K328" s="100"/>
      <c r="L328" s="100"/>
      <c r="M328" s="100"/>
      <c r="N328" s="100"/>
      <c r="O328" s="100"/>
      <c r="P328" s="100"/>
      <c r="Q328" s="100"/>
      <c r="R328" s="100"/>
      <c r="S328" s="100"/>
      <c r="T328" s="100"/>
      <c r="U328" s="100"/>
      <c r="V328" s="100"/>
      <c r="W328" s="100"/>
      <c r="X328" s="100"/>
    </row>
    <row r="329" spans="1:24" ht="12.75" customHeight="1">
      <c r="A329" s="100"/>
      <c r="B329" s="100"/>
      <c r="C329" s="100"/>
      <c r="D329" s="100"/>
      <c r="E329" s="100"/>
      <c r="F329" s="100"/>
      <c r="G329" s="100"/>
      <c r="H329" s="100"/>
      <c r="I329" s="100"/>
      <c r="J329" s="100"/>
      <c r="K329" s="100"/>
      <c r="L329" s="100"/>
      <c r="M329" s="100"/>
      <c r="N329" s="100"/>
      <c r="O329" s="100"/>
      <c r="P329" s="100"/>
      <c r="Q329" s="100"/>
      <c r="R329" s="100"/>
      <c r="S329" s="100"/>
      <c r="T329" s="100"/>
      <c r="U329" s="100"/>
      <c r="V329" s="100"/>
      <c r="W329" s="100"/>
      <c r="X329" s="100"/>
    </row>
    <row r="330" spans="1:24" ht="12.75" customHeight="1">
      <c r="A330" s="100"/>
      <c r="B330" s="100"/>
      <c r="C330" s="100"/>
      <c r="D330" s="100"/>
      <c r="E330" s="100"/>
      <c r="F330" s="100"/>
      <c r="G330" s="100"/>
      <c r="H330" s="100"/>
      <c r="I330" s="100"/>
      <c r="J330" s="100"/>
      <c r="K330" s="100"/>
      <c r="L330" s="100"/>
      <c r="M330" s="100"/>
      <c r="N330" s="100"/>
      <c r="O330" s="100"/>
      <c r="P330" s="100"/>
      <c r="Q330" s="100"/>
      <c r="R330" s="100"/>
      <c r="S330" s="100"/>
      <c r="T330" s="100"/>
      <c r="U330" s="100"/>
      <c r="V330" s="100"/>
      <c r="W330" s="100"/>
      <c r="X330" s="100"/>
    </row>
    <row r="331" spans="1:24" ht="12.75" customHeight="1">
      <c r="A331" s="100"/>
      <c r="B331" s="100"/>
      <c r="C331" s="100"/>
      <c r="D331" s="100"/>
      <c r="E331" s="100"/>
      <c r="F331" s="100"/>
      <c r="G331" s="100"/>
      <c r="H331" s="100"/>
      <c r="I331" s="100"/>
      <c r="J331" s="100"/>
      <c r="K331" s="100"/>
      <c r="L331" s="100"/>
      <c r="M331" s="100"/>
      <c r="N331" s="100"/>
      <c r="O331" s="100"/>
      <c r="P331" s="100"/>
      <c r="Q331" s="100"/>
      <c r="R331" s="100"/>
      <c r="S331" s="100"/>
      <c r="T331" s="100"/>
      <c r="U331" s="100"/>
      <c r="V331" s="100"/>
      <c r="W331" s="100"/>
      <c r="X331" s="100"/>
    </row>
    <row r="332" spans="1:24" ht="12.75" customHeight="1">
      <c r="A332" s="100"/>
      <c r="B332" s="100"/>
      <c r="C332" s="100"/>
      <c r="D332" s="100"/>
      <c r="E332" s="100"/>
      <c r="F332" s="100"/>
      <c r="G332" s="100"/>
      <c r="H332" s="100"/>
      <c r="I332" s="100"/>
      <c r="J332" s="100"/>
      <c r="K332" s="100"/>
      <c r="L332" s="100"/>
      <c r="M332" s="100"/>
      <c r="N332" s="100"/>
      <c r="O332" s="100"/>
      <c r="P332" s="100"/>
      <c r="Q332" s="100"/>
      <c r="R332" s="100"/>
      <c r="S332" s="100"/>
      <c r="T332" s="100"/>
      <c r="U332" s="100"/>
      <c r="V332" s="100"/>
      <c r="W332" s="100"/>
      <c r="X332" s="100"/>
    </row>
    <row r="333" spans="1:24" ht="12.75" customHeight="1">
      <c r="A333" s="100"/>
      <c r="B333" s="100"/>
      <c r="C333" s="100"/>
      <c r="D333" s="100"/>
      <c r="E333" s="100"/>
      <c r="F333" s="100"/>
      <c r="G333" s="100"/>
      <c r="H333" s="100"/>
      <c r="I333" s="100"/>
      <c r="J333" s="100"/>
      <c r="K333" s="100"/>
      <c r="L333" s="100"/>
      <c r="M333" s="100"/>
      <c r="N333" s="100"/>
      <c r="O333" s="100"/>
      <c r="P333" s="100"/>
      <c r="Q333" s="100"/>
      <c r="R333" s="100"/>
      <c r="S333" s="100"/>
      <c r="T333" s="100"/>
      <c r="U333" s="100"/>
      <c r="V333" s="100"/>
      <c r="W333" s="100"/>
      <c r="X333" s="100"/>
    </row>
    <row r="334" spans="1:24" ht="12.75" customHeight="1">
      <c r="A334" s="100"/>
      <c r="B334" s="100"/>
      <c r="C334" s="100"/>
      <c r="D334" s="100"/>
      <c r="E334" s="100"/>
      <c r="F334" s="100"/>
      <c r="G334" s="100"/>
      <c r="H334" s="100"/>
      <c r="I334" s="100"/>
      <c r="J334" s="100"/>
      <c r="K334" s="100"/>
      <c r="L334" s="100"/>
      <c r="M334" s="100"/>
      <c r="N334" s="100"/>
      <c r="O334" s="100"/>
      <c r="P334" s="100"/>
      <c r="Q334" s="100"/>
      <c r="R334" s="100"/>
      <c r="S334" s="100"/>
      <c r="T334" s="100"/>
      <c r="U334" s="100"/>
      <c r="V334" s="100"/>
      <c r="W334" s="100"/>
      <c r="X334" s="100"/>
    </row>
    <row r="335" spans="1:24" ht="12.75" customHeight="1">
      <c r="A335" s="100"/>
      <c r="B335" s="100"/>
      <c r="C335" s="100"/>
      <c r="D335" s="100"/>
      <c r="E335" s="100"/>
      <c r="F335" s="100"/>
      <c r="G335" s="100"/>
      <c r="H335" s="100"/>
      <c r="I335" s="100"/>
      <c r="J335" s="100"/>
      <c r="K335" s="100"/>
      <c r="L335" s="100"/>
      <c r="M335" s="100"/>
      <c r="N335" s="100"/>
      <c r="O335" s="100"/>
      <c r="P335" s="100"/>
      <c r="Q335" s="100"/>
      <c r="R335" s="100"/>
      <c r="S335" s="100"/>
      <c r="T335" s="100"/>
      <c r="U335" s="100"/>
      <c r="V335" s="100"/>
      <c r="W335" s="100"/>
      <c r="X335" s="100"/>
    </row>
    <row r="336" spans="1:24" ht="12.75" customHeight="1">
      <c r="A336" s="100"/>
      <c r="B336" s="100"/>
      <c r="C336" s="100"/>
      <c r="D336" s="100"/>
      <c r="E336" s="100"/>
      <c r="F336" s="100"/>
      <c r="G336" s="100"/>
      <c r="H336" s="100"/>
      <c r="I336" s="100"/>
      <c r="J336" s="100"/>
      <c r="K336" s="100"/>
      <c r="L336" s="100"/>
      <c r="M336" s="100"/>
      <c r="N336" s="100"/>
      <c r="O336" s="100"/>
      <c r="P336" s="100"/>
      <c r="Q336" s="100"/>
      <c r="R336" s="100"/>
      <c r="S336" s="100"/>
      <c r="T336" s="100"/>
      <c r="U336" s="100"/>
      <c r="V336" s="100"/>
      <c r="W336" s="100"/>
      <c r="X336" s="100"/>
    </row>
    <row r="337" spans="1:24" ht="12.75" customHeight="1">
      <c r="A337" s="100"/>
      <c r="B337" s="100"/>
      <c r="C337" s="100"/>
      <c r="D337" s="100"/>
      <c r="E337" s="100"/>
      <c r="F337" s="100"/>
      <c r="G337" s="100"/>
      <c r="H337" s="100"/>
      <c r="I337" s="100"/>
      <c r="J337" s="100"/>
      <c r="K337" s="100"/>
      <c r="L337" s="100"/>
      <c r="M337" s="100"/>
      <c r="N337" s="100"/>
      <c r="O337" s="100"/>
      <c r="P337" s="100"/>
      <c r="Q337" s="100"/>
      <c r="R337" s="100"/>
      <c r="S337" s="100"/>
      <c r="T337" s="100"/>
      <c r="U337" s="100"/>
      <c r="V337" s="100"/>
      <c r="W337" s="100"/>
      <c r="X337" s="100"/>
    </row>
    <row r="338" spans="1:24" ht="12.75" customHeight="1">
      <c r="A338" s="100"/>
      <c r="B338" s="100"/>
      <c r="C338" s="100"/>
      <c r="D338" s="100"/>
      <c r="E338" s="100"/>
      <c r="F338" s="100"/>
      <c r="G338" s="100"/>
      <c r="H338" s="100"/>
      <c r="I338" s="100"/>
      <c r="J338" s="100"/>
      <c r="K338" s="100"/>
      <c r="L338" s="100"/>
      <c r="M338" s="100"/>
      <c r="N338" s="100"/>
      <c r="O338" s="100"/>
      <c r="P338" s="100"/>
      <c r="Q338" s="100"/>
      <c r="R338" s="100"/>
      <c r="S338" s="100"/>
      <c r="T338" s="100"/>
      <c r="U338" s="100"/>
      <c r="V338" s="100"/>
      <c r="W338" s="100"/>
      <c r="X338" s="100"/>
    </row>
    <row r="339" spans="1:24" ht="12.75" customHeight="1">
      <c r="A339" s="100"/>
      <c r="B339" s="100"/>
      <c r="C339" s="100"/>
      <c r="D339" s="100"/>
      <c r="E339" s="100"/>
      <c r="F339" s="100"/>
      <c r="G339" s="100"/>
      <c r="H339" s="100"/>
      <c r="I339" s="100"/>
      <c r="J339" s="100"/>
      <c r="K339" s="100"/>
      <c r="L339" s="100"/>
      <c r="M339" s="100"/>
      <c r="N339" s="100"/>
      <c r="O339" s="100"/>
      <c r="P339" s="100"/>
      <c r="Q339" s="100"/>
      <c r="R339" s="100"/>
      <c r="S339" s="100"/>
      <c r="T339" s="100"/>
      <c r="U339" s="100"/>
      <c r="V339" s="100"/>
      <c r="W339" s="100"/>
      <c r="X339" s="100"/>
    </row>
    <row r="340" spans="1:24" ht="12.75" customHeight="1">
      <c r="A340" s="100"/>
      <c r="B340" s="100"/>
      <c r="C340" s="100"/>
      <c r="D340" s="100"/>
      <c r="E340" s="100"/>
      <c r="F340" s="100"/>
      <c r="G340" s="100"/>
      <c r="H340" s="100"/>
      <c r="I340" s="100"/>
      <c r="J340" s="100"/>
      <c r="K340" s="100"/>
      <c r="L340" s="100"/>
      <c r="M340" s="100"/>
      <c r="N340" s="100"/>
      <c r="O340" s="100"/>
      <c r="P340" s="100"/>
      <c r="Q340" s="100"/>
      <c r="R340" s="100"/>
      <c r="S340" s="100"/>
      <c r="T340" s="100"/>
      <c r="U340" s="100"/>
      <c r="V340" s="100"/>
      <c r="W340" s="100"/>
      <c r="X340" s="100"/>
    </row>
    <row r="341" spans="1:24" ht="12.75" customHeight="1">
      <c r="A341" s="100"/>
      <c r="B341" s="100"/>
      <c r="C341" s="100"/>
      <c r="D341" s="100"/>
      <c r="E341" s="100"/>
      <c r="F341" s="100"/>
      <c r="G341" s="100"/>
      <c r="H341" s="100"/>
      <c r="I341" s="100"/>
      <c r="J341" s="100"/>
      <c r="K341" s="100"/>
      <c r="L341" s="100"/>
      <c r="M341" s="100"/>
      <c r="N341" s="100"/>
      <c r="O341" s="100"/>
      <c r="P341" s="100"/>
      <c r="Q341" s="100"/>
      <c r="R341" s="100"/>
      <c r="S341" s="100"/>
      <c r="T341" s="100"/>
      <c r="U341" s="100"/>
      <c r="V341" s="100"/>
      <c r="W341" s="100"/>
      <c r="X341" s="100"/>
    </row>
    <row r="342" spans="1:24" ht="12.75" customHeight="1">
      <c r="A342" s="100"/>
      <c r="B342" s="100"/>
      <c r="C342" s="100"/>
      <c r="D342" s="100"/>
      <c r="E342" s="100"/>
      <c r="F342" s="100"/>
      <c r="G342" s="100"/>
      <c r="H342" s="100"/>
      <c r="I342" s="100"/>
      <c r="J342" s="100"/>
      <c r="K342" s="100"/>
      <c r="L342" s="100"/>
      <c r="M342" s="100"/>
      <c r="N342" s="100"/>
      <c r="O342" s="100"/>
      <c r="P342" s="100"/>
      <c r="Q342" s="100"/>
      <c r="R342" s="100"/>
      <c r="S342" s="100"/>
      <c r="T342" s="100"/>
      <c r="U342" s="100"/>
      <c r="V342" s="100"/>
      <c r="W342" s="100"/>
      <c r="X342" s="100"/>
    </row>
    <row r="343" spans="1:24" ht="12.75" customHeight="1">
      <c r="A343" s="100"/>
      <c r="B343" s="100"/>
      <c r="C343" s="100"/>
      <c r="D343" s="100"/>
      <c r="E343" s="100"/>
      <c r="F343" s="100"/>
      <c r="G343" s="100"/>
      <c r="H343" s="100"/>
      <c r="I343" s="100"/>
      <c r="J343" s="100"/>
      <c r="K343" s="100"/>
      <c r="L343" s="100"/>
      <c r="M343" s="100"/>
      <c r="N343" s="100"/>
      <c r="O343" s="100"/>
      <c r="P343" s="100"/>
      <c r="Q343" s="100"/>
      <c r="R343" s="100"/>
      <c r="T343" s="100"/>
      <c r="U343" s="100"/>
      <c r="V343" s="100"/>
      <c r="W343" s="100"/>
      <c r="X343" s="100"/>
    </row>
  </sheetData>
  <sheetProtection selectLockedCells="1"/>
  <mergeCells count="6">
    <mergeCell ref="A3:C3"/>
    <mergeCell ref="N54:O54"/>
    <mergeCell ref="E3:F3"/>
    <mergeCell ref="E19:F19"/>
    <mergeCell ref="E34:F34"/>
    <mergeCell ref="K3:L3"/>
  </mergeCells>
  <phoneticPr fontId="2" type="noConversion"/>
  <conditionalFormatting sqref="C5:C15">
    <cfRule type="cellIs" dxfId="11" priority="15" stopIfTrue="1" operator="lessThan">
      <formula>4</formula>
    </cfRule>
  </conditionalFormatting>
  <conditionalFormatting sqref="F5">
    <cfRule type="expression" dxfId="10" priority="11" stopIfTrue="1">
      <formula>$C$5&lt;4</formula>
    </cfRule>
  </conditionalFormatting>
  <conditionalFormatting sqref="F6">
    <cfRule type="expression" dxfId="9" priority="10" stopIfTrue="1">
      <formula>$C$6&lt;4</formula>
    </cfRule>
  </conditionalFormatting>
  <conditionalFormatting sqref="F7">
    <cfRule type="expression" dxfId="8" priority="9" stopIfTrue="1">
      <formula>$C$7&lt;4</formula>
    </cfRule>
  </conditionalFormatting>
  <conditionalFormatting sqref="F8">
    <cfRule type="expression" dxfId="7" priority="8" stopIfTrue="1">
      <formula>$C$8&lt;4</formula>
    </cfRule>
  </conditionalFormatting>
  <conditionalFormatting sqref="F15">
    <cfRule type="expression" dxfId="6" priority="1" stopIfTrue="1">
      <formula>$C$15&lt;4</formula>
    </cfRule>
  </conditionalFormatting>
  <conditionalFormatting sqref="F14">
    <cfRule type="expression" dxfId="5" priority="2" stopIfTrue="1">
      <formula>$C$14&lt;4</formula>
    </cfRule>
  </conditionalFormatting>
  <conditionalFormatting sqref="F13">
    <cfRule type="expression" dxfId="4" priority="3" stopIfTrue="1">
      <formula>$C$13&lt;4</formula>
    </cfRule>
  </conditionalFormatting>
  <conditionalFormatting sqref="F12">
    <cfRule type="expression" dxfId="3" priority="4" stopIfTrue="1">
      <formula>$C$12&lt;4</formula>
    </cfRule>
  </conditionalFormatting>
  <conditionalFormatting sqref="F11">
    <cfRule type="expression" dxfId="2" priority="5" stopIfTrue="1">
      <formula>$C$11&lt;4</formula>
    </cfRule>
  </conditionalFormatting>
  <conditionalFormatting sqref="F10">
    <cfRule type="expression" dxfId="1" priority="6" stopIfTrue="1">
      <formula>$C$10&lt;4</formula>
    </cfRule>
  </conditionalFormatting>
  <conditionalFormatting sqref="F9">
    <cfRule type="expression" dxfId="0" priority="7" stopIfTrue="1">
      <formula>$C$9&lt;4</formula>
    </cfRule>
  </conditionalFormatting>
  <printOptions horizontalCentered="1" verticalCentered="1"/>
  <pageMargins left="0.75" right="0.75" top="1" bottom="1" header="0.5" footer="0.5"/>
  <pageSetup scale="70" fitToHeight="2" orientation="landscape" r:id="rId1"/>
  <headerFooter alignWithMargins="0">
    <oddHeader>&amp;LVersion 1.2 
3/3/2012&amp;CNIH Modular Budget Template</oddHeader>
  </headerFooter>
  <rowBreaks count="1" manualBreakCount="1">
    <brk id="32" max="16" man="1"/>
  </rowBreaks>
  <ignoredErrors>
    <ignoredError sqref="O56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77"/>
  <sheetViews>
    <sheetView showGridLines="0" view="pageBreakPreview" topLeftCell="A19" zoomScale="90" zoomScaleNormal="100" zoomScaleSheetLayoutView="90" workbookViewId="0">
      <selection activeCell="J60" sqref="J60"/>
    </sheetView>
  </sheetViews>
  <sheetFormatPr defaultColWidth="8.85546875" defaultRowHeight="12.75"/>
  <cols>
    <col min="1" max="1" width="3.140625" customWidth="1"/>
    <col min="2" max="2" width="2.7109375" customWidth="1"/>
    <col min="5" max="6" width="9.42578125" customWidth="1"/>
    <col min="7" max="7" width="9.7109375" bestFit="1" customWidth="1"/>
    <col min="8" max="8" width="5.28515625" customWidth="1"/>
    <col min="9" max="9" width="2.7109375" customWidth="1"/>
    <col min="10" max="10" width="7.42578125" customWidth="1"/>
    <col min="11" max="11" width="1.28515625" customWidth="1"/>
    <col min="12" max="12" width="11" customWidth="1"/>
    <col min="13" max="13" width="1.28515625" customWidth="1"/>
    <col min="14" max="14" width="16" customWidth="1"/>
    <col min="16" max="16" width="2.7109375" customWidth="1"/>
    <col min="17" max="17" width="12.5703125" bestFit="1" customWidth="1"/>
  </cols>
  <sheetData>
    <row r="1" spans="2:16" ht="18">
      <c r="C1" s="1"/>
      <c r="D1" s="1" t="s">
        <v>74</v>
      </c>
    </row>
    <row r="3" spans="2:16">
      <c r="L3" s="17" t="s">
        <v>75</v>
      </c>
      <c r="M3" s="17"/>
    </row>
    <row r="4" spans="2:16" ht="13.5" thickBot="1">
      <c r="L4" s="17" t="s">
        <v>76</v>
      </c>
      <c r="M4" s="17"/>
    </row>
    <row r="5" spans="2:16" ht="4.5" customHeight="1">
      <c r="B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20"/>
      <c r="P5" s="6"/>
    </row>
    <row r="6" spans="2:16">
      <c r="B6" s="21"/>
      <c r="C6" s="13" t="s">
        <v>77</v>
      </c>
      <c r="D6" s="3"/>
      <c r="E6" s="3"/>
      <c r="F6" s="3"/>
      <c r="G6" s="3"/>
      <c r="H6" s="3"/>
      <c r="I6" s="3"/>
      <c r="J6" s="3"/>
      <c r="K6" s="3"/>
      <c r="L6" s="3"/>
      <c r="M6" s="3"/>
      <c r="N6" s="4"/>
      <c r="O6" s="22"/>
      <c r="P6" s="6"/>
    </row>
    <row r="7" spans="2:16">
      <c r="B7" s="21"/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7"/>
      <c r="O7" s="22"/>
      <c r="P7" s="6"/>
    </row>
    <row r="8" spans="2:16">
      <c r="B8" s="21"/>
      <c r="C8" s="5"/>
      <c r="D8" s="11"/>
      <c r="E8" s="6"/>
      <c r="F8" s="6" t="s">
        <v>34</v>
      </c>
      <c r="G8" s="33"/>
      <c r="H8" s="6"/>
      <c r="I8" s="6"/>
      <c r="J8" s="6" t="s">
        <v>35</v>
      </c>
      <c r="K8" s="6"/>
      <c r="L8" s="33"/>
      <c r="M8" s="6"/>
      <c r="N8" s="7"/>
      <c r="O8" s="22"/>
      <c r="P8" s="6"/>
    </row>
    <row r="9" spans="2:16">
      <c r="B9" s="21"/>
      <c r="C9" s="10"/>
      <c r="D9" s="8"/>
      <c r="E9" s="8"/>
      <c r="F9" s="8"/>
      <c r="G9" s="8"/>
      <c r="H9" s="8"/>
      <c r="I9" s="8"/>
      <c r="J9" s="8"/>
      <c r="K9" s="8"/>
      <c r="L9" s="8"/>
      <c r="M9" s="8"/>
      <c r="N9" s="9"/>
      <c r="O9" s="22"/>
      <c r="P9" s="6"/>
    </row>
    <row r="10" spans="2:16">
      <c r="B10" s="21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22"/>
      <c r="P10" s="6"/>
    </row>
    <row r="11" spans="2:16">
      <c r="B11" s="21"/>
      <c r="C11" s="14" t="s">
        <v>79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15" t="s">
        <v>63</v>
      </c>
      <c r="O11" s="22"/>
      <c r="P11" s="6"/>
    </row>
    <row r="12" spans="2:16" ht="4.5" customHeight="1">
      <c r="B12" s="21"/>
      <c r="C12" s="14"/>
      <c r="D12" s="6"/>
      <c r="E12" s="6"/>
      <c r="F12" s="6"/>
      <c r="G12" s="6"/>
      <c r="H12" s="6"/>
      <c r="I12" s="6"/>
      <c r="J12" s="6"/>
      <c r="K12" s="6"/>
      <c r="L12" s="6"/>
      <c r="M12" s="6"/>
      <c r="N12" s="15"/>
      <c r="O12" s="22"/>
      <c r="P12" s="6"/>
    </row>
    <row r="13" spans="2:16">
      <c r="B13" s="21"/>
      <c r="C13" s="6"/>
      <c r="D13" s="6"/>
      <c r="E13" s="6"/>
      <c r="F13" s="6"/>
      <c r="G13" s="6"/>
      <c r="H13" s="15"/>
      <c r="I13" s="15"/>
      <c r="J13" s="15"/>
      <c r="K13" s="15"/>
      <c r="L13" s="16" t="s">
        <v>78</v>
      </c>
      <c r="M13" s="16"/>
      <c r="N13" s="193">
        <f>'Detail Worksheet'!J55</f>
        <v>0</v>
      </c>
      <c r="O13" s="71"/>
      <c r="P13" s="6"/>
    </row>
    <row r="14" spans="2:16" ht="4.5" customHeight="1">
      <c r="B14" s="21"/>
      <c r="C14" s="6"/>
      <c r="D14" s="6"/>
      <c r="E14" s="6"/>
      <c r="F14" s="6"/>
      <c r="G14" s="6"/>
      <c r="H14" s="15"/>
      <c r="I14" s="15"/>
      <c r="J14" s="15"/>
      <c r="K14" s="15"/>
      <c r="L14" s="16"/>
      <c r="M14" s="16"/>
      <c r="N14" s="194"/>
      <c r="O14" s="22"/>
      <c r="P14" s="6"/>
    </row>
    <row r="15" spans="2:16">
      <c r="B15" s="21"/>
      <c r="C15" s="6"/>
      <c r="D15" s="6"/>
      <c r="E15" s="6"/>
      <c r="F15" s="6"/>
      <c r="G15" s="6"/>
      <c r="H15" s="15"/>
      <c r="I15" s="15"/>
      <c r="J15" s="15"/>
      <c r="K15" s="15"/>
      <c r="L15" s="16" t="s">
        <v>36</v>
      </c>
      <c r="M15" s="16"/>
      <c r="N15" s="193">
        <f>'Detail Worksheet'!J57</f>
        <v>0</v>
      </c>
      <c r="O15" s="71"/>
      <c r="P15" s="6"/>
    </row>
    <row r="16" spans="2:16" ht="4.5" customHeight="1">
      <c r="B16" s="21"/>
      <c r="C16" s="6"/>
      <c r="D16" s="6"/>
      <c r="E16" s="6"/>
      <c r="F16" s="6"/>
      <c r="G16" s="6"/>
      <c r="H16" s="15"/>
      <c r="I16" s="15"/>
      <c r="J16" s="15"/>
      <c r="K16" s="15"/>
      <c r="L16" s="16"/>
      <c r="M16" s="16"/>
      <c r="N16" s="194"/>
      <c r="O16" s="22"/>
      <c r="P16" s="6"/>
    </row>
    <row r="17" spans="2:16">
      <c r="B17" s="21"/>
      <c r="C17" s="6"/>
      <c r="D17" s="6"/>
      <c r="E17" s="6"/>
      <c r="F17" s="6"/>
      <c r="G17" s="6"/>
      <c r="H17" s="15"/>
      <c r="I17" s="15"/>
      <c r="J17" s="15"/>
      <c r="K17" s="15"/>
      <c r="L17" s="16" t="s">
        <v>37</v>
      </c>
      <c r="M17" s="16"/>
      <c r="N17" s="193">
        <f>'Detail Worksheet'!J58</f>
        <v>0</v>
      </c>
      <c r="O17" s="72"/>
      <c r="P17" s="6"/>
    </row>
    <row r="18" spans="2:16" ht="4.5" customHeight="1" thickBot="1">
      <c r="B18" s="23"/>
      <c r="C18" s="24"/>
      <c r="D18" s="24"/>
      <c r="E18" s="24"/>
      <c r="F18" s="24"/>
      <c r="G18" s="24"/>
      <c r="H18" s="25"/>
      <c r="I18" s="25"/>
      <c r="J18" s="26"/>
      <c r="K18" s="26"/>
      <c r="L18" s="25"/>
      <c r="M18" s="25"/>
      <c r="N18" s="24"/>
      <c r="O18" s="27"/>
      <c r="P18" s="6"/>
    </row>
    <row r="19" spans="2:16" ht="4.5" customHeight="1">
      <c r="B19" s="18"/>
      <c r="C19" s="19"/>
      <c r="D19" s="19"/>
      <c r="E19" s="19"/>
      <c r="F19" s="19"/>
      <c r="G19" s="19"/>
      <c r="H19" s="28"/>
      <c r="I19" s="28"/>
      <c r="J19" s="28"/>
      <c r="K19" s="28"/>
      <c r="L19" s="28"/>
      <c r="M19" s="28"/>
      <c r="N19" s="19"/>
      <c r="O19" s="20"/>
      <c r="P19" s="6"/>
    </row>
    <row r="20" spans="2:16">
      <c r="B20" s="21"/>
      <c r="C20" s="14" t="s">
        <v>80</v>
      </c>
      <c r="D20" s="6"/>
      <c r="E20" s="6"/>
      <c r="F20" s="6"/>
      <c r="G20" s="6"/>
      <c r="H20" s="15"/>
      <c r="I20" s="15"/>
      <c r="J20" s="15"/>
      <c r="K20" s="15"/>
      <c r="L20" s="15"/>
      <c r="M20" s="15"/>
      <c r="N20" s="6"/>
      <c r="O20" s="22"/>
      <c r="P20" s="6"/>
    </row>
    <row r="21" spans="2:16">
      <c r="B21" s="21"/>
      <c r="C21" s="6"/>
      <c r="D21" s="6"/>
      <c r="E21" s="6"/>
      <c r="F21" s="6"/>
      <c r="G21" s="6"/>
      <c r="H21" s="15"/>
      <c r="I21" s="15"/>
      <c r="J21" s="15" t="s">
        <v>60</v>
      </c>
      <c r="K21" s="15"/>
      <c r="L21" s="15" t="s">
        <v>60</v>
      </c>
      <c r="M21" s="15"/>
      <c r="N21" s="15" t="s">
        <v>63</v>
      </c>
      <c r="O21" s="22"/>
      <c r="P21" s="6"/>
    </row>
    <row r="22" spans="2:16">
      <c r="B22" s="21"/>
      <c r="C22" s="6"/>
      <c r="D22" s="6"/>
      <c r="E22" s="15" t="s">
        <v>81</v>
      </c>
      <c r="F22" s="6"/>
      <c r="G22" s="6"/>
      <c r="H22" s="15"/>
      <c r="I22" s="15"/>
      <c r="J22" s="15" t="s">
        <v>61</v>
      </c>
      <c r="K22" s="15"/>
      <c r="L22" s="15" t="s">
        <v>62</v>
      </c>
      <c r="M22" s="15"/>
      <c r="N22" s="6"/>
      <c r="O22" s="22"/>
      <c r="P22" s="6"/>
    </row>
    <row r="23" spans="2:16">
      <c r="B23" s="21"/>
      <c r="C23" s="2" t="s">
        <v>59</v>
      </c>
      <c r="D23" s="3"/>
      <c r="E23" s="3"/>
      <c r="F23" s="3"/>
      <c r="G23" s="3"/>
      <c r="H23" s="4"/>
      <c r="I23" s="6"/>
      <c r="J23" s="207">
        <f>'Detail Worksheet'!B74</f>
        <v>0.53500000000000003</v>
      </c>
      <c r="K23" s="12"/>
      <c r="L23" s="63">
        <f>'Detail Worksheet'!J73</f>
        <v>0</v>
      </c>
      <c r="M23" s="12"/>
      <c r="N23" s="193">
        <f>L23*J23</f>
        <v>0</v>
      </c>
      <c r="O23" s="72"/>
      <c r="P23" s="6"/>
    </row>
    <row r="24" spans="2:16">
      <c r="B24" s="21"/>
      <c r="C24" s="10"/>
      <c r="D24" s="8"/>
      <c r="E24" s="8"/>
      <c r="F24" s="8"/>
      <c r="G24" s="8"/>
      <c r="H24" s="9"/>
      <c r="I24" s="6"/>
      <c r="J24" s="146"/>
      <c r="K24" s="12"/>
      <c r="L24" s="12"/>
      <c r="M24" s="12"/>
      <c r="N24" s="12"/>
      <c r="O24" s="22"/>
      <c r="P24" s="6"/>
    </row>
    <row r="25" spans="2:16">
      <c r="B25" s="21"/>
      <c r="C25" s="2"/>
      <c r="D25" s="3"/>
      <c r="E25" s="3"/>
      <c r="F25" s="3"/>
      <c r="G25" s="3"/>
      <c r="H25" s="4"/>
      <c r="I25" s="6"/>
      <c r="J25" s="147">
        <v>0</v>
      </c>
      <c r="K25" s="12"/>
      <c r="L25" s="63"/>
      <c r="M25" s="12"/>
      <c r="N25" s="63">
        <f>J25*L25</f>
        <v>0</v>
      </c>
      <c r="O25" s="72"/>
      <c r="P25" s="6"/>
    </row>
    <row r="26" spans="2:16">
      <c r="B26" s="21"/>
      <c r="C26" s="10"/>
      <c r="D26" s="8"/>
      <c r="E26" s="8"/>
      <c r="F26" s="8"/>
      <c r="G26" s="8"/>
      <c r="H26" s="9"/>
      <c r="I26" s="6"/>
      <c r="J26" s="146"/>
      <c r="K26" s="12"/>
      <c r="L26" s="12"/>
      <c r="M26" s="12"/>
      <c r="N26" s="12"/>
      <c r="O26" s="22"/>
      <c r="P26" s="6"/>
    </row>
    <row r="27" spans="2:16">
      <c r="B27" s="21"/>
      <c r="C27" s="2"/>
      <c r="D27" s="3"/>
      <c r="E27" s="3"/>
      <c r="F27" s="3"/>
      <c r="G27" s="3"/>
      <c r="H27" s="4"/>
      <c r="I27" s="6"/>
      <c r="J27" s="147">
        <v>0</v>
      </c>
      <c r="K27" s="12"/>
      <c r="L27" s="63"/>
      <c r="M27" s="12"/>
      <c r="N27" s="63">
        <f>J27*L27</f>
        <v>0</v>
      </c>
      <c r="O27" s="72"/>
      <c r="P27" s="6"/>
    </row>
    <row r="28" spans="2:16">
      <c r="B28" s="21"/>
      <c r="C28" s="10"/>
      <c r="D28" s="8"/>
      <c r="E28" s="8"/>
      <c r="F28" s="8"/>
      <c r="G28" s="8"/>
      <c r="H28" s="9"/>
      <c r="I28" s="6"/>
      <c r="J28" s="146"/>
      <c r="K28" s="12"/>
      <c r="L28" s="12"/>
      <c r="M28" s="12"/>
      <c r="N28" s="12"/>
      <c r="O28" s="22"/>
      <c r="P28" s="6"/>
    </row>
    <row r="29" spans="2:16">
      <c r="B29" s="21"/>
      <c r="C29" s="2"/>
      <c r="D29" s="3"/>
      <c r="E29" s="3"/>
      <c r="F29" s="3"/>
      <c r="G29" s="3"/>
      <c r="H29" s="4"/>
      <c r="I29" s="6"/>
      <c r="J29" s="147">
        <v>0</v>
      </c>
      <c r="K29" s="12"/>
      <c r="L29" s="63"/>
      <c r="M29" s="12"/>
      <c r="N29" s="63">
        <f>J29*L29</f>
        <v>0</v>
      </c>
      <c r="O29" s="72"/>
      <c r="P29" s="6"/>
    </row>
    <row r="30" spans="2:16">
      <c r="B30" s="21"/>
      <c r="C30" s="10"/>
      <c r="D30" s="8"/>
      <c r="E30" s="8"/>
      <c r="F30" s="8"/>
      <c r="G30" s="8"/>
      <c r="H30" s="7"/>
      <c r="I30" s="6"/>
      <c r="J30" s="6"/>
      <c r="K30" s="6"/>
      <c r="L30" s="6"/>
      <c r="M30" s="6"/>
      <c r="N30" s="6"/>
      <c r="O30" s="22"/>
      <c r="P30" s="6"/>
    </row>
    <row r="31" spans="2:16">
      <c r="B31" s="29" t="s">
        <v>38</v>
      </c>
      <c r="C31" s="6"/>
      <c r="D31" s="6"/>
      <c r="E31" s="6"/>
      <c r="F31" s="6"/>
      <c r="G31" s="6"/>
      <c r="H31" s="2" t="s">
        <v>9</v>
      </c>
      <c r="I31" s="3"/>
      <c r="J31" s="3"/>
      <c r="K31" s="3"/>
      <c r="L31" s="3"/>
      <c r="M31" s="3"/>
      <c r="N31" s="4"/>
      <c r="O31" s="22"/>
      <c r="P31" s="6"/>
    </row>
    <row r="32" spans="2:16">
      <c r="B32" s="21"/>
      <c r="C32" s="6"/>
      <c r="D32" s="6"/>
      <c r="E32" s="6"/>
      <c r="F32" s="6"/>
      <c r="G32" s="6"/>
      <c r="H32" s="5" t="s">
        <v>11</v>
      </c>
      <c r="I32" s="6"/>
      <c r="J32" s="6"/>
      <c r="K32" s="6"/>
      <c r="L32" s="6"/>
      <c r="M32" s="6"/>
      <c r="N32" s="7"/>
      <c r="O32" s="22"/>
      <c r="P32" s="6"/>
    </row>
    <row r="33" spans="2:18">
      <c r="B33" s="21"/>
      <c r="C33" s="6"/>
      <c r="D33" s="6"/>
      <c r="E33" s="6"/>
      <c r="F33" s="6"/>
      <c r="G33" s="6"/>
      <c r="H33" s="5" t="s">
        <v>13</v>
      </c>
      <c r="I33" s="6"/>
      <c r="J33" s="6"/>
      <c r="K33" s="6"/>
      <c r="L33" s="6"/>
      <c r="M33" s="6"/>
      <c r="N33" s="7"/>
      <c r="O33" s="22"/>
      <c r="P33" s="6"/>
    </row>
    <row r="34" spans="2:18" ht="3.75" customHeight="1">
      <c r="B34" s="21"/>
      <c r="C34" s="6"/>
      <c r="D34" s="6"/>
      <c r="E34" s="6"/>
      <c r="F34" s="6"/>
      <c r="G34" s="6"/>
      <c r="H34" s="5"/>
      <c r="I34" s="6"/>
      <c r="J34" s="6"/>
      <c r="K34" s="6"/>
      <c r="L34" s="6"/>
      <c r="M34" s="6"/>
      <c r="N34" s="7"/>
      <c r="O34" s="22"/>
      <c r="P34" s="6"/>
    </row>
    <row r="35" spans="2:18" ht="2.25" customHeight="1">
      <c r="B35" s="21"/>
      <c r="C35" s="6"/>
      <c r="D35" s="6"/>
      <c r="E35" s="6"/>
      <c r="F35" s="6"/>
      <c r="G35" s="6"/>
      <c r="H35" s="10"/>
      <c r="I35" s="8"/>
      <c r="J35" s="8"/>
      <c r="K35" s="8"/>
      <c r="L35" s="8"/>
      <c r="M35" s="8"/>
      <c r="N35" s="9"/>
      <c r="O35" s="22"/>
      <c r="P35" s="6"/>
    </row>
    <row r="36" spans="2:18" ht="4.5" customHeight="1">
      <c r="B36" s="21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12"/>
      <c r="O36" s="22"/>
      <c r="P36" s="6"/>
    </row>
    <row r="37" spans="2:18">
      <c r="B37" s="21"/>
      <c r="C37" s="6" t="s">
        <v>39</v>
      </c>
      <c r="D37" s="6"/>
      <c r="E37" s="6"/>
      <c r="F37" s="6"/>
      <c r="G37" s="206">
        <v>40619</v>
      </c>
      <c r="H37" s="6"/>
      <c r="I37" s="6"/>
      <c r="J37" s="6"/>
      <c r="K37" s="6"/>
      <c r="L37" s="12" t="s">
        <v>40</v>
      </c>
      <c r="M37" s="6"/>
      <c r="N37" s="193">
        <f>N29+N27+N25+N23</f>
        <v>0</v>
      </c>
      <c r="O37" s="72"/>
      <c r="P37" s="6"/>
    </row>
    <row r="38" spans="2:18" ht="4.5" customHeight="1" thickBot="1">
      <c r="B38" s="23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82"/>
      <c r="O38" s="27"/>
      <c r="P38" s="6"/>
    </row>
    <row r="39" spans="2:18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83"/>
      <c r="O39" s="20"/>
      <c r="P39" s="6"/>
      <c r="Q39" t="s">
        <v>33</v>
      </c>
      <c r="R39" t="s">
        <v>82</v>
      </c>
    </row>
    <row r="40" spans="2:18">
      <c r="B40" s="21"/>
      <c r="C40" s="6" t="s">
        <v>41</v>
      </c>
      <c r="D40" s="6"/>
      <c r="E40" s="6"/>
      <c r="F40" s="6"/>
      <c r="G40" s="6"/>
      <c r="H40" s="6"/>
      <c r="I40" s="6"/>
      <c r="J40" s="6"/>
      <c r="K40" s="6"/>
      <c r="L40" s="12" t="s">
        <v>42</v>
      </c>
      <c r="M40" s="6"/>
      <c r="N40" s="193">
        <f>N37+N17</f>
        <v>0</v>
      </c>
      <c r="O40" s="72"/>
      <c r="P40" s="6"/>
      <c r="Q40" s="198">
        <f>'Detail Worksheet'!J77</f>
        <v>0</v>
      </c>
    </row>
    <row r="41" spans="2:18">
      <c r="B41" s="21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22"/>
      <c r="P41" s="6"/>
    </row>
    <row r="42" spans="2:18">
      <c r="B42" s="21"/>
      <c r="C42" s="13" t="s">
        <v>64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4"/>
      <c r="O42" s="22"/>
      <c r="P42" s="6"/>
    </row>
    <row r="43" spans="2:18">
      <c r="B43" s="21"/>
      <c r="C43" s="5"/>
      <c r="D43" s="6"/>
      <c r="E43" s="6"/>
      <c r="F43" s="6"/>
      <c r="G43" s="6"/>
      <c r="H43" s="6"/>
      <c r="I43" s="6"/>
      <c r="J43" s="6"/>
      <c r="K43" s="6"/>
      <c r="L43" s="6"/>
      <c r="M43" s="6"/>
      <c r="N43" s="7"/>
      <c r="O43" s="22"/>
      <c r="P43" s="6"/>
    </row>
    <row r="44" spans="2:18">
      <c r="B44" s="21"/>
      <c r="C44" s="5"/>
      <c r="D44" s="11"/>
      <c r="E44" s="6"/>
      <c r="F44" s="6" t="s">
        <v>34</v>
      </c>
      <c r="G44" s="33"/>
      <c r="H44" s="6"/>
      <c r="I44" s="6"/>
      <c r="J44" s="6" t="s">
        <v>35</v>
      </c>
      <c r="K44" s="6"/>
      <c r="L44" s="33"/>
      <c r="M44" s="6"/>
      <c r="N44" s="7"/>
      <c r="O44" s="22"/>
      <c r="P44" s="6"/>
    </row>
    <row r="45" spans="2:18">
      <c r="B45" s="21"/>
      <c r="C45" s="10"/>
      <c r="D45" s="8"/>
      <c r="E45" s="8"/>
      <c r="F45" s="8"/>
      <c r="G45" s="8"/>
      <c r="H45" s="8"/>
      <c r="I45" s="8"/>
      <c r="J45" s="8"/>
      <c r="K45" s="8"/>
      <c r="L45" s="8"/>
      <c r="M45" s="8"/>
      <c r="N45" s="9"/>
      <c r="O45" s="22"/>
      <c r="P45" s="6"/>
    </row>
    <row r="46" spans="2:18" ht="4.5" customHeight="1">
      <c r="B46" s="21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22"/>
      <c r="P46" s="6"/>
    </row>
    <row r="47" spans="2:18">
      <c r="B47" s="21"/>
      <c r="C47" s="14" t="s">
        <v>79</v>
      </c>
      <c r="D47" s="6"/>
      <c r="E47" s="6"/>
      <c r="F47" s="6"/>
      <c r="G47" s="6"/>
      <c r="H47" s="6"/>
      <c r="I47" s="6"/>
      <c r="J47" s="6"/>
      <c r="K47" s="6"/>
      <c r="L47" s="6"/>
      <c r="M47" s="6"/>
      <c r="N47" s="15" t="s">
        <v>63</v>
      </c>
      <c r="O47" s="22"/>
      <c r="P47" s="6"/>
    </row>
    <row r="48" spans="2:18" ht="4.5" customHeight="1">
      <c r="B48" s="21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15"/>
      <c r="O48" s="22"/>
      <c r="P48" s="6"/>
    </row>
    <row r="49" spans="2:16">
      <c r="B49" s="21"/>
      <c r="C49" s="6"/>
      <c r="D49" s="6"/>
      <c r="E49" s="6"/>
      <c r="F49" s="6"/>
      <c r="G49" s="6"/>
      <c r="H49" s="6"/>
      <c r="I49" s="6"/>
      <c r="J49" s="148"/>
      <c r="K49" s="148"/>
      <c r="L49" s="16" t="s">
        <v>78</v>
      </c>
      <c r="M49" s="149"/>
      <c r="N49" s="193">
        <f>'Detail Worksheet'!K55</f>
        <v>0</v>
      </c>
      <c r="O49" s="71"/>
      <c r="P49" s="6"/>
    </row>
    <row r="50" spans="2:16" ht="4.5" customHeight="1">
      <c r="B50" s="21"/>
      <c r="C50" s="6"/>
      <c r="D50" s="6"/>
      <c r="E50" s="6"/>
      <c r="F50" s="6"/>
      <c r="G50" s="6"/>
      <c r="H50" s="6"/>
      <c r="I50" s="6"/>
      <c r="J50" s="149"/>
      <c r="K50" s="149"/>
      <c r="L50" s="16"/>
      <c r="M50" s="149"/>
      <c r="N50" s="194"/>
      <c r="O50" s="22"/>
      <c r="P50" s="6"/>
    </row>
    <row r="51" spans="2:16">
      <c r="B51" s="21"/>
      <c r="C51" s="6"/>
      <c r="D51" s="6"/>
      <c r="E51" s="6"/>
      <c r="F51" s="6"/>
      <c r="G51" s="6"/>
      <c r="H51" s="6"/>
      <c r="I51" s="6"/>
      <c r="J51" s="149"/>
      <c r="K51" s="149"/>
      <c r="L51" s="16" t="s">
        <v>36</v>
      </c>
      <c r="M51" s="149"/>
      <c r="N51" s="193">
        <f>'Detail Worksheet'!K57</f>
        <v>0</v>
      </c>
      <c r="O51" s="71"/>
      <c r="P51" s="6"/>
    </row>
    <row r="52" spans="2:16" ht="4.5" customHeight="1">
      <c r="B52" s="21"/>
      <c r="C52" s="6"/>
      <c r="D52" s="6"/>
      <c r="E52" s="6"/>
      <c r="F52" s="6"/>
      <c r="G52" s="6"/>
      <c r="H52" s="6"/>
      <c r="I52" s="6"/>
      <c r="J52" s="149"/>
      <c r="K52" s="149"/>
      <c r="L52" s="16"/>
      <c r="M52" s="149"/>
      <c r="N52" s="194"/>
      <c r="O52" s="22"/>
      <c r="P52" s="6"/>
    </row>
    <row r="53" spans="2:16">
      <c r="B53" s="21"/>
      <c r="C53" s="6"/>
      <c r="D53" s="6"/>
      <c r="E53" s="6"/>
      <c r="F53" s="6"/>
      <c r="G53" s="6"/>
      <c r="H53" s="6"/>
      <c r="I53" s="6"/>
      <c r="J53" s="149"/>
      <c r="K53" s="149"/>
      <c r="L53" s="16" t="s">
        <v>37</v>
      </c>
      <c r="M53" s="149"/>
      <c r="N53" s="193">
        <f>'Detail Worksheet'!K58</f>
        <v>0</v>
      </c>
      <c r="O53" s="72"/>
      <c r="P53" s="6"/>
    </row>
    <row r="54" spans="2:16" ht="4.5" customHeight="1" thickBot="1">
      <c r="B54" s="23"/>
      <c r="C54" s="24"/>
      <c r="D54" s="24"/>
      <c r="E54" s="24"/>
      <c r="F54" s="24"/>
      <c r="G54" s="24"/>
      <c r="H54" s="24"/>
      <c r="I54" s="24"/>
      <c r="J54" s="152"/>
      <c r="K54" s="152"/>
      <c r="L54" s="152"/>
      <c r="M54" s="152"/>
      <c r="N54" s="152"/>
      <c r="O54" s="27"/>
      <c r="P54" s="6"/>
    </row>
    <row r="55" spans="2:16" ht="4.5" customHeight="1">
      <c r="B55" s="18"/>
      <c r="C55" s="19"/>
      <c r="D55" s="19"/>
      <c r="E55" s="19"/>
      <c r="F55" s="19"/>
      <c r="G55" s="19"/>
      <c r="H55" s="19"/>
      <c r="I55" s="19"/>
      <c r="J55" s="153"/>
      <c r="K55" s="153"/>
      <c r="L55" s="153"/>
      <c r="M55" s="153"/>
      <c r="N55" s="153"/>
      <c r="O55" s="20"/>
      <c r="P55" s="6"/>
    </row>
    <row r="56" spans="2:16">
      <c r="B56" s="21"/>
      <c r="C56" s="14" t="s">
        <v>80</v>
      </c>
      <c r="D56" s="6"/>
      <c r="E56" s="6"/>
      <c r="F56" s="6"/>
      <c r="G56" s="6"/>
      <c r="H56" s="6"/>
      <c r="I56" s="6"/>
      <c r="J56" s="149"/>
      <c r="K56" s="149"/>
      <c r="L56" s="149"/>
      <c r="M56" s="149"/>
      <c r="N56" s="149"/>
      <c r="O56" s="22"/>
      <c r="P56" s="6"/>
    </row>
    <row r="57" spans="2:16">
      <c r="B57" s="21"/>
      <c r="C57" s="6"/>
      <c r="D57" s="6"/>
      <c r="E57" s="6"/>
      <c r="F57" s="6"/>
      <c r="G57" s="6"/>
      <c r="H57" s="15"/>
      <c r="I57" s="15"/>
      <c r="J57" s="15" t="s">
        <v>60</v>
      </c>
      <c r="K57" s="15"/>
      <c r="L57" s="15" t="s">
        <v>60</v>
      </c>
      <c r="M57" s="15"/>
      <c r="N57" s="15" t="s">
        <v>63</v>
      </c>
      <c r="O57" s="22"/>
      <c r="P57" s="6"/>
    </row>
    <row r="58" spans="2:16">
      <c r="B58" s="21"/>
      <c r="C58" s="6"/>
      <c r="D58" s="6"/>
      <c r="E58" s="15" t="s">
        <v>81</v>
      </c>
      <c r="F58" s="6"/>
      <c r="G58" s="6"/>
      <c r="H58" s="15"/>
      <c r="I58" s="15"/>
      <c r="J58" s="15" t="s">
        <v>61</v>
      </c>
      <c r="K58" s="15"/>
      <c r="L58" s="15" t="s">
        <v>62</v>
      </c>
      <c r="M58" s="15"/>
      <c r="N58" s="149"/>
      <c r="O58" s="22"/>
      <c r="P58" s="6"/>
    </row>
    <row r="59" spans="2:16">
      <c r="B59" s="21"/>
      <c r="C59" s="2" t="s">
        <v>59</v>
      </c>
      <c r="D59" s="3"/>
      <c r="E59" s="3"/>
      <c r="F59" s="3"/>
      <c r="G59" s="3"/>
      <c r="H59" s="4"/>
      <c r="I59" s="6"/>
      <c r="J59" s="208">
        <f>'Detail Worksheet'!B75</f>
        <v>0.53500000000000003</v>
      </c>
      <c r="K59" s="151"/>
      <c r="L59" s="150">
        <f>'Detail Worksheet'!K73</f>
        <v>0</v>
      </c>
      <c r="M59" s="151"/>
      <c r="N59" s="193">
        <f>J59*L59</f>
        <v>0</v>
      </c>
      <c r="O59" s="72"/>
      <c r="P59" s="6"/>
    </row>
    <row r="60" spans="2:16">
      <c r="B60" s="21"/>
      <c r="C60" s="10"/>
      <c r="D60" s="8"/>
      <c r="E60" s="8"/>
      <c r="F60" s="8"/>
      <c r="G60" s="8"/>
      <c r="H60" s="9"/>
      <c r="I60" s="6"/>
      <c r="J60" s="151"/>
      <c r="K60" s="151"/>
      <c r="L60" s="151"/>
      <c r="M60" s="151"/>
      <c r="N60" s="151"/>
      <c r="O60" s="22"/>
      <c r="P60" s="6"/>
    </row>
    <row r="61" spans="2:16">
      <c r="B61" s="21"/>
      <c r="C61" s="2"/>
      <c r="D61" s="3"/>
      <c r="E61" s="3"/>
      <c r="F61" s="3"/>
      <c r="G61" s="3"/>
      <c r="H61" s="4"/>
      <c r="I61" s="6"/>
      <c r="J61" s="154">
        <v>0</v>
      </c>
      <c r="K61" s="151"/>
      <c r="L61" s="150"/>
      <c r="M61" s="151"/>
      <c r="N61" s="150">
        <f>(N53-L61)*J61</f>
        <v>0</v>
      </c>
      <c r="O61" s="72"/>
      <c r="P61" s="6"/>
    </row>
    <row r="62" spans="2:16">
      <c r="B62" s="21"/>
      <c r="C62" s="10"/>
      <c r="D62" s="8"/>
      <c r="E62" s="8"/>
      <c r="F62" s="8"/>
      <c r="G62" s="8"/>
      <c r="H62" s="9"/>
      <c r="I62" s="6"/>
      <c r="J62" s="151"/>
      <c r="K62" s="151"/>
      <c r="L62" s="151"/>
      <c r="M62" s="151"/>
      <c r="N62" s="151"/>
      <c r="O62" s="22"/>
      <c r="P62" s="6"/>
    </row>
    <row r="63" spans="2:16">
      <c r="B63" s="21"/>
      <c r="C63" s="2"/>
      <c r="D63" s="3"/>
      <c r="E63" s="3"/>
      <c r="F63" s="3"/>
      <c r="G63" s="3"/>
      <c r="H63" s="4"/>
      <c r="I63" s="6"/>
      <c r="J63" s="154">
        <v>0</v>
      </c>
      <c r="K63" s="151"/>
      <c r="L63" s="150"/>
      <c r="M63" s="151"/>
      <c r="N63" s="150">
        <f>(N53-L63)*J63</f>
        <v>0</v>
      </c>
      <c r="O63" s="72"/>
      <c r="P63" s="6"/>
    </row>
    <row r="64" spans="2:16">
      <c r="B64" s="21"/>
      <c r="C64" s="10"/>
      <c r="D64" s="8"/>
      <c r="E64" s="8"/>
      <c r="F64" s="8"/>
      <c r="G64" s="8"/>
      <c r="H64" s="9"/>
      <c r="I64" s="6"/>
      <c r="J64" s="151"/>
      <c r="K64" s="151"/>
      <c r="L64" s="151"/>
      <c r="M64" s="151"/>
      <c r="N64" s="151"/>
      <c r="O64" s="22"/>
      <c r="P64" s="6"/>
    </row>
    <row r="65" spans="2:18">
      <c r="B65" s="21"/>
      <c r="C65" s="2"/>
      <c r="D65" s="3"/>
      <c r="E65" s="3"/>
      <c r="F65" s="3"/>
      <c r="G65" s="3"/>
      <c r="H65" s="4"/>
      <c r="I65" s="6"/>
      <c r="J65" s="154">
        <v>0</v>
      </c>
      <c r="K65" s="151"/>
      <c r="L65" s="150"/>
      <c r="M65" s="151"/>
      <c r="N65" s="150">
        <f>(N53-L65)*J65</f>
        <v>0</v>
      </c>
      <c r="O65" s="72"/>
      <c r="P65" s="6"/>
    </row>
    <row r="66" spans="2:18">
      <c r="B66" s="21"/>
      <c r="C66" s="10"/>
      <c r="D66" s="8"/>
      <c r="E66" s="8"/>
      <c r="F66" s="8"/>
      <c r="G66" s="8"/>
      <c r="H66" s="7"/>
      <c r="I66" s="6"/>
      <c r="J66" s="6"/>
      <c r="K66" s="6"/>
      <c r="L66" s="6"/>
      <c r="M66" s="6"/>
      <c r="N66" s="6"/>
      <c r="O66" s="22"/>
      <c r="P66" s="6"/>
    </row>
    <row r="67" spans="2:18">
      <c r="B67" s="29" t="s">
        <v>38</v>
      </c>
      <c r="C67" s="6"/>
      <c r="D67" s="6"/>
      <c r="E67" s="6"/>
      <c r="F67" s="6"/>
      <c r="G67" s="6"/>
      <c r="H67" s="2" t="s">
        <v>9</v>
      </c>
      <c r="I67" s="3"/>
      <c r="J67" s="3"/>
      <c r="K67" s="3"/>
      <c r="L67" s="3"/>
      <c r="M67" s="3"/>
      <c r="N67" s="4"/>
      <c r="O67" s="22"/>
      <c r="P67" s="6"/>
    </row>
    <row r="68" spans="2:18">
      <c r="B68" s="21"/>
      <c r="C68" s="6"/>
      <c r="D68" s="6"/>
      <c r="E68" s="6"/>
      <c r="F68" s="6"/>
      <c r="G68" s="6"/>
      <c r="H68" s="5" t="s">
        <v>11</v>
      </c>
      <c r="I68" s="6"/>
      <c r="J68" s="6"/>
      <c r="K68" s="6"/>
      <c r="L68" s="6"/>
      <c r="M68" s="6"/>
      <c r="N68" s="7"/>
      <c r="O68" s="22"/>
      <c r="P68" s="6"/>
    </row>
    <row r="69" spans="2:18">
      <c r="B69" s="21"/>
      <c r="C69" s="6"/>
      <c r="D69" s="6"/>
      <c r="E69" s="6"/>
      <c r="F69" s="6"/>
      <c r="G69" s="6"/>
      <c r="H69" s="5" t="s">
        <v>13</v>
      </c>
      <c r="I69" s="6"/>
      <c r="J69" s="6"/>
      <c r="K69" s="6"/>
      <c r="L69" s="6"/>
      <c r="M69" s="6"/>
      <c r="N69" s="7"/>
      <c r="O69" s="22"/>
      <c r="P69" s="6"/>
    </row>
    <row r="70" spans="2:18">
      <c r="B70" s="21"/>
      <c r="C70" s="6"/>
      <c r="D70" s="6"/>
      <c r="E70" s="6"/>
      <c r="F70" s="6"/>
      <c r="G70" s="6"/>
      <c r="H70" s="5"/>
      <c r="I70" s="6"/>
      <c r="J70" s="6"/>
      <c r="K70" s="6"/>
      <c r="L70" s="6"/>
      <c r="M70" s="6"/>
      <c r="N70" s="7"/>
      <c r="O70" s="22"/>
      <c r="P70" s="6"/>
    </row>
    <row r="71" spans="2:18">
      <c r="B71" s="21"/>
      <c r="C71" s="6"/>
      <c r="D71" s="6"/>
      <c r="E71" s="6"/>
      <c r="F71" s="6"/>
      <c r="G71" s="6"/>
      <c r="H71" s="10"/>
      <c r="I71" s="8"/>
      <c r="J71" s="8"/>
      <c r="K71" s="8"/>
      <c r="L71" s="8"/>
      <c r="M71" s="8"/>
      <c r="N71" s="9"/>
      <c r="O71" s="22"/>
      <c r="P71" s="6"/>
    </row>
    <row r="72" spans="2:18" ht="4.5" customHeight="1">
      <c r="B72" s="21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12"/>
      <c r="O72" s="22"/>
      <c r="P72" s="6"/>
    </row>
    <row r="73" spans="2:18">
      <c r="B73" s="21"/>
      <c r="C73" s="6" t="s">
        <v>39</v>
      </c>
      <c r="D73" s="6"/>
      <c r="E73" s="6"/>
      <c r="F73" s="6"/>
      <c r="G73" s="206">
        <v>40619</v>
      </c>
      <c r="H73" s="6"/>
      <c r="I73" s="6"/>
      <c r="J73" s="6"/>
      <c r="K73" s="6"/>
      <c r="L73" s="12" t="s">
        <v>40</v>
      </c>
      <c r="M73" s="6"/>
      <c r="N73" s="193">
        <f>N59+N61+N63+N65</f>
        <v>0</v>
      </c>
      <c r="O73" s="72"/>
      <c r="P73" s="6"/>
    </row>
    <row r="74" spans="2:18" ht="4.5" customHeight="1">
      <c r="B74" s="30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4"/>
      <c r="O74" s="31"/>
      <c r="P74" s="6"/>
    </row>
    <row r="75" spans="2:18" ht="12" customHeight="1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12"/>
      <c r="O75" s="22"/>
      <c r="P75" s="6"/>
      <c r="Q75" t="s">
        <v>33</v>
      </c>
      <c r="R75" t="s">
        <v>82</v>
      </c>
    </row>
    <row r="76" spans="2:18" ht="12.75" customHeight="1">
      <c r="B76" s="21"/>
      <c r="C76" s="14" t="s">
        <v>41</v>
      </c>
      <c r="D76" s="14"/>
      <c r="E76" s="14"/>
      <c r="F76" s="14"/>
      <c r="G76" s="6"/>
      <c r="H76" s="6"/>
      <c r="I76" s="6"/>
      <c r="J76" s="6"/>
      <c r="K76" s="6"/>
      <c r="L76" s="12" t="s">
        <v>42</v>
      </c>
      <c r="M76" s="6"/>
      <c r="N76" s="193">
        <f>N53+N73</f>
        <v>0</v>
      </c>
      <c r="O76" s="72"/>
      <c r="P76" s="6"/>
      <c r="Q76" s="198">
        <f>'Detail Worksheet'!K77</f>
        <v>0</v>
      </c>
    </row>
    <row r="77" spans="2:18" ht="4.5" customHeight="1" thickBot="1">
      <c r="B77" s="23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7"/>
      <c r="P77" s="6"/>
    </row>
  </sheetData>
  <sheetProtection selectLockedCells="1"/>
  <phoneticPr fontId="2" type="noConversion"/>
  <pageMargins left="0.75" right="0.75" top="1" bottom="1" header="0.5" footer="0.5"/>
  <pageSetup scale="79" orientation="portrait" r:id="rId1"/>
  <headerFooter alignWithMargins="0">
    <oddHeader>&amp;LVersion 1.2 
3/3/2012&amp;CNIH Modular Budget Template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94"/>
  <sheetViews>
    <sheetView showGridLines="0" topLeftCell="A37" zoomScaleNormal="100" workbookViewId="0">
      <selection activeCell="J59" sqref="J59"/>
    </sheetView>
  </sheetViews>
  <sheetFormatPr defaultColWidth="8.85546875" defaultRowHeight="12.75"/>
  <cols>
    <col min="1" max="1" width="0.85546875" customWidth="1"/>
    <col min="2" max="2" width="2.7109375" customWidth="1"/>
    <col min="5" max="6" width="9.42578125" customWidth="1"/>
    <col min="7" max="7" width="9.28515625" customWidth="1"/>
    <col min="8" max="8" width="3" customWidth="1"/>
    <col min="9" max="9" width="2.7109375" customWidth="1"/>
    <col min="10" max="10" width="7.42578125" customWidth="1"/>
    <col min="11" max="11" width="1.28515625" customWidth="1"/>
    <col min="12" max="12" width="10" customWidth="1"/>
    <col min="13" max="13" width="1.28515625" customWidth="1"/>
    <col min="14" max="14" width="12.85546875" customWidth="1"/>
    <col min="15" max="15" width="6.42578125" customWidth="1"/>
    <col min="16" max="16" width="2.7109375" customWidth="1"/>
    <col min="17" max="17" width="12" bestFit="1" customWidth="1"/>
  </cols>
  <sheetData>
    <row r="1" spans="2:16" ht="18">
      <c r="C1" s="1"/>
      <c r="D1" s="1" t="s">
        <v>66</v>
      </c>
    </row>
    <row r="2" spans="2:16" ht="12" customHeight="1" thickBot="1">
      <c r="L2" s="17" t="s">
        <v>75</v>
      </c>
      <c r="M2" s="17"/>
    </row>
    <row r="3" spans="2:16" ht="13.5" hidden="1" thickBot="1">
      <c r="L3" s="17" t="s">
        <v>76</v>
      </c>
      <c r="M3" s="17"/>
    </row>
    <row r="4" spans="2:16" ht="3.75" customHeight="1">
      <c r="B4" s="18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20"/>
      <c r="P4" s="6"/>
    </row>
    <row r="5" spans="2:16">
      <c r="B5" s="21"/>
      <c r="C5" s="13" t="s">
        <v>67</v>
      </c>
      <c r="D5" s="3"/>
      <c r="E5" s="3"/>
      <c r="F5" s="3"/>
      <c r="G5" s="3"/>
      <c r="H5" s="3"/>
      <c r="I5" s="3"/>
      <c r="J5" s="3"/>
      <c r="K5" s="3"/>
      <c r="L5" s="3"/>
      <c r="M5" s="3"/>
      <c r="N5" s="4"/>
      <c r="O5" s="22"/>
      <c r="P5" s="6"/>
    </row>
    <row r="6" spans="2:16" ht="3.75" customHeight="1">
      <c r="B6" s="21"/>
      <c r="C6" s="5"/>
      <c r="D6" s="6"/>
      <c r="E6" s="6"/>
      <c r="F6" s="6"/>
      <c r="G6" s="6"/>
      <c r="H6" s="148"/>
      <c r="I6" s="148"/>
      <c r="J6" s="148"/>
      <c r="K6" s="148"/>
      <c r="L6" s="148"/>
      <c r="M6" s="148"/>
      <c r="N6" s="155"/>
      <c r="O6" s="156"/>
      <c r="P6" s="6"/>
    </row>
    <row r="7" spans="2:16">
      <c r="B7" s="21"/>
      <c r="C7" s="5"/>
      <c r="D7" s="11"/>
      <c r="E7" s="6"/>
      <c r="F7" s="6" t="s">
        <v>34</v>
      </c>
      <c r="G7" s="33"/>
      <c r="H7" s="148"/>
      <c r="I7" s="148"/>
      <c r="J7" s="148" t="s">
        <v>35</v>
      </c>
      <c r="K7" s="148"/>
      <c r="L7" s="157"/>
      <c r="M7" s="148"/>
      <c r="N7" s="155"/>
      <c r="O7" s="156"/>
      <c r="P7" s="6"/>
    </row>
    <row r="8" spans="2:16" ht="6.75" customHeight="1">
      <c r="B8" s="21"/>
      <c r="C8" s="10"/>
      <c r="D8" s="8"/>
      <c r="E8" s="8"/>
      <c r="F8" s="8"/>
      <c r="G8" s="8"/>
      <c r="H8" s="158"/>
      <c r="I8" s="158"/>
      <c r="J8" s="158"/>
      <c r="K8" s="158"/>
      <c r="L8" s="158"/>
      <c r="M8" s="158"/>
      <c r="N8" s="159"/>
      <c r="O8" s="156"/>
      <c r="P8" s="6"/>
    </row>
    <row r="9" spans="2:16" ht="3" customHeight="1">
      <c r="B9" s="21"/>
      <c r="C9" s="6"/>
      <c r="D9" s="6"/>
      <c r="E9" s="6"/>
      <c r="F9" s="6"/>
      <c r="G9" s="6"/>
      <c r="H9" s="148"/>
      <c r="I9" s="148"/>
      <c r="J9" s="148"/>
      <c r="K9" s="148"/>
      <c r="L9" s="148"/>
      <c r="M9" s="148"/>
      <c r="N9" s="148"/>
      <c r="O9" s="156"/>
      <c r="P9" s="6"/>
    </row>
    <row r="10" spans="2:16">
      <c r="B10" s="21"/>
      <c r="C10" s="14" t="s">
        <v>79</v>
      </c>
      <c r="D10" s="6"/>
      <c r="E10" s="6"/>
      <c r="F10" s="6"/>
      <c r="G10" s="6"/>
      <c r="H10" s="148"/>
      <c r="I10" s="148"/>
      <c r="J10" s="148"/>
      <c r="K10" s="148"/>
      <c r="L10" s="148"/>
      <c r="M10" s="148"/>
      <c r="N10" s="15" t="s">
        <v>63</v>
      </c>
      <c r="O10" s="160"/>
      <c r="P10" s="15"/>
    </row>
    <row r="11" spans="2:16" ht="4.5" customHeight="1">
      <c r="B11" s="21"/>
      <c r="C11" s="14"/>
      <c r="D11" s="6"/>
      <c r="E11" s="6"/>
      <c r="F11" s="6"/>
      <c r="G11" s="6"/>
      <c r="H11" s="149"/>
      <c r="I11" s="149"/>
      <c r="J11" s="149"/>
      <c r="K11" s="149"/>
      <c r="L11" s="149"/>
      <c r="M11" s="149"/>
      <c r="N11" s="87"/>
      <c r="O11" s="160"/>
      <c r="P11" s="15"/>
    </row>
    <row r="12" spans="2:16">
      <c r="B12" s="21"/>
      <c r="C12" s="6"/>
      <c r="D12" s="6"/>
      <c r="E12" s="6"/>
      <c r="F12" s="6"/>
      <c r="G12" s="6"/>
      <c r="H12" s="15"/>
      <c r="I12" s="15"/>
      <c r="J12" s="15"/>
      <c r="K12" s="15"/>
      <c r="L12" s="16" t="s">
        <v>78</v>
      </c>
      <c r="M12" s="16"/>
      <c r="N12" s="193">
        <f>'Detail Worksheet'!L55</f>
        <v>0</v>
      </c>
      <c r="O12" s="161"/>
      <c r="P12" s="70"/>
    </row>
    <row r="13" spans="2:16" ht="4.5" customHeight="1">
      <c r="B13" s="21"/>
      <c r="C13" s="6"/>
      <c r="D13" s="6"/>
      <c r="E13" s="6"/>
      <c r="F13" s="6"/>
      <c r="G13" s="6"/>
      <c r="H13" s="15"/>
      <c r="I13" s="15"/>
      <c r="J13" s="15"/>
      <c r="K13" s="15"/>
      <c r="L13" s="16"/>
      <c r="M13" s="16"/>
      <c r="N13" s="194"/>
      <c r="O13" s="160"/>
      <c r="P13" s="6"/>
    </row>
    <row r="14" spans="2:16">
      <c r="B14" s="21"/>
      <c r="C14" s="6"/>
      <c r="D14" s="6"/>
      <c r="E14" s="6"/>
      <c r="F14" s="6"/>
      <c r="G14" s="6"/>
      <c r="H14" s="15"/>
      <c r="I14" s="15"/>
      <c r="J14" s="15"/>
      <c r="K14" s="15"/>
      <c r="L14" s="16" t="s">
        <v>36</v>
      </c>
      <c r="M14" s="16"/>
      <c r="N14" s="193">
        <f>'Detail Worksheet'!L57</f>
        <v>0</v>
      </c>
      <c r="O14" s="161"/>
      <c r="P14" s="70"/>
    </row>
    <row r="15" spans="2:16" ht="4.5" customHeight="1">
      <c r="B15" s="21"/>
      <c r="C15" s="6"/>
      <c r="D15" s="6"/>
      <c r="E15" s="6"/>
      <c r="F15" s="6"/>
      <c r="G15" s="6"/>
      <c r="H15" s="15"/>
      <c r="I15" s="15"/>
      <c r="J15" s="15"/>
      <c r="K15" s="15"/>
      <c r="L15" s="16"/>
      <c r="M15" s="16"/>
      <c r="N15" s="194"/>
      <c r="O15" s="160"/>
      <c r="P15" s="6"/>
    </row>
    <row r="16" spans="2:16">
      <c r="B16" s="21"/>
      <c r="C16" s="6"/>
      <c r="D16" s="6"/>
      <c r="E16" s="6"/>
      <c r="F16" s="6"/>
      <c r="G16" s="6"/>
      <c r="H16" s="15"/>
      <c r="I16" s="15"/>
      <c r="J16" s="15"/>
      <c r="K16" s="15"/>
      <c r="L16" s="16" t="s">
        <v>37</v>
      </c>
      <c r="M16" s="16"/>
      <c r="N16" s="193">
        <f>'Bud per 3 &amp; 4'!N12+'Bud per 3 &amp; 4'!N14</f>
        <v>0</v>
      </c>
      <c r="O16" s="161"/>
      <c r="P16" s="64"/>
    </row>
    <row r="17" spans="2:16" ht="4.5" customHeight="1" thickBot="1">
      <c r="B17" s="23"/>
      <c r="C17" s="24"/>
      <c r="D17" s="24"/>
      <c r="E17" s="24"/>
      <c r="F17" s="24"/>
      <c r="G17" s="24"/>
      <c r="H17" s="25"/>
      <c r="I17" s="25"/>
      <c r="J17" s="26"/>
      <c r="K17" s="26"/>
      <c r="L17" s="25"/>
      <c r="M17" s="25"/>
      <c r="N17" s="162"/>
      <c r="O17" s="163"/>
      <c r="P17" s="6"/>
    </row>
    <row r="18" spans="2:16" ht="4.5" customHeight="1">
      <c r="B18" s="18"/>
      <c r="C18" s="19"/>
      <c r="D18" s="19"/>
      <c r="E18" s="19"/>
      <c r="F18" s="19"/>
      <c r="G18" s="19"/>
      <c r="H18" s="28"/>
      <c r="I18" s="28"/>
      <c r="J18" s="28"/>
      <c r="K18" s="28"/>
      <c r="L18" s="28"/>
      <c r="M18" s="28"/>
      <c r="N18" s="164"/>
      <c r="O18" s="165"/>
      <c r="P18" s="6"/>
    </row>
    <row r="19" spans="2:16">
      <c r="B19" s="21"/>
      <c r="C19" s="14" t="s">
        <v>80</v>
      </c>
      <c r="D19" s="6"/>
      <c r="E19" s="6"/>
      <c r="F19" s="6"/>
      <c r="G19" s="6"/>
      <c r="H19" s="15"/>
      <c r="I19" s="15"/>
      <c r="J19" s="15"/>
      <c r="K19" s="15"/>
      <c r="L19" s="15"/>
      <c r="M19" s="15"/>
      <c r="N19" s="151"/>
      <c r="O19" s="160"/>
      <c r="P19" s="6"/>
    </row>
    <row r="20" spans="2:16">
      <c r="B20" s="21"/>
      <c r="C20" s="6"/>
      <c r="D20" s="6"/>
      <c r="E20" s="6"/>
      <c r="F20" s="6"/>
      <c r="G20" s="6"/>
      <c r="H20" s="15"/>
      <c r="I20" s="15"/>
      <c r="J20" s="15" t="s">
        <v>60</v>
      </c>
      <c r="K20" s="15"/>
      <c r="L20" s="15" t="s">
        <v>60</v>
      </c>
      <c r="M20" s="15"/>
      <c r="N20" s="15" t="s">
        <v>63</v>
      </c>
      <c r="O20" s="160"/>
      <c r="P20" s="15"/>
    </row>
    <row r="21" spans="2:16">
      <c r="B21" s="21"/>
      <c r="C21" s="6"/>
      <c r="D21" s="6"/>
      <c r="E21" s="15" t="s">
        <v>81</v>
      </c>
      <c r="F21" s="6"/>
      <c r="G21" s="6"/>
      <c r="H21" s="15"/>
      <c r="I21" s="15"/>
      <c r="J21" s="15" t="s">
        <v>61</v>
      </c>
      <c r="K21" s="15"/>
      <c r="L21" s="15" t="s">
        <v>62</v>
      </c>
      <c r="M21" s="15"/>
      <c r="N21" s="151"/>
      <c r="O21" s="160"/>
      <c r="P21" s="6"/>
    </row>
    <row r="22" spans="2:16">
      <c r="B22" s="21"/>
      <c r="C22" s="2" t="s">
        <v>59</v>
      </c>
      <c r="D22" s="3"/>
      <c r="E22" s="3"/>
      <c r="F22" s="3"/>
      <c r="G22" s="3"/>
      <c r="H22" s="166"/>
      <c r="I22" s="149"/>
      <c r="J22" s="209">
        <f>'Detail Worksheet'!B76</f>
        <v>0.54</v>
      </c>
      <c r="K22" s="149"/>
      <c r="L22" s="168">
        <f>'Detail Worksheet'!L73</f>
        <v>0</v>
      </c>
      <c r="M22" s="149"/>
      <c r="N22" s="193">
        <f>J22*L22</f>
        <v>0</v>
      </c>
      <c r="O22" s="161"/>
      <c r="P22" s="64"/>
    </row>
    <row r="23" spans="2:16">
      <c r="B23" s="21"/>
      <c r="C23" s="10"/>
      <c r="D23" s="8"/>
      <c r="E23" s="8"/>
      <c r="F23" s="8"/>
      <c r="G23" s="8"/>
      <c r="H23" s="169"/>
      <c r="I23" s="149"/>
      <c r="J23" s="149"/>
      <c r="K23" s="149"/>
      <c r="L23" s="149"/>
      <c r="M23" s="149"/>
      <c r="N23" s="151"/>
      <c r="O23" s="160"/>
      <c r="P23" s="6"/>
    </row>
    <row r="24" spans="2:16">
      <c r="B24" s="21"/>
      <c r="C24" s="2"/>
      <c r="D24" s="3"/>
      <c r="E24" s="3"/>
      <c r="F24" s="3"/>
      <c r="G24" s="3"/>
      <c r="H24" s="166"/>
      <c r="I24" s="149"/>
      <c r="J24" s="167">
        <v>0</v>
      </c>
      <c r="K24" s="149"/>
      <c r="L24" s="168"/>
      <c r="M24" s="149"/>
      <c r="N24" s="150">
        <f>J24*L24</f>
        <v>0</v>
      </c>
      <c r="O24" s="161"/>
      <c r="P24" s="64"/>
    </row>
    <row r="25" spans="2:16">
      <c r="B25" s="21"/>
      <c r="C25" s="10"/>
      <c r="D25" s="8"/>
      <c r="E25" s="8"/>
      <c r="F25" s="8"/>
      <c r="G25" s="8"/>
      <c r="H25" s="169"/>
      <c r="I25" s="149"/>
      <c r="J25" s="149"/>
      <c r="K25" s="149"/>
      <c r="L25" s="149"/>
      <c r="M25" s="149"/>
      <c r="N25" s="151"/>
      <c r="O25" s="160"/>
      <c r="P25" s="6"/>
    </row>
    <row r="26" spans="2:16">
      <c r="B26" s="21"/>
      <c r="C26" s="2"/>
      <c r="D26" s="3"/>
      <c r="E26" s="3"/>
      <c r="F26" s="3"/>
      <c r="G26" s="3"/>
      <c r="H26" s="166"/>
      <c r="I26" s="149"/>
      <c r="J26" s="167">
        <v>0</v>
      </c>
      <c r="K26" s="149"/>
      <c r="L26" s="168"/>
      <c r="M26" s="149"/>
      <c r="N26" s="150">
        <f>J26*L26</f>
        <v>0</v>
      </c>
      <c r="O26" s="161"/>
      <c r="P26" s="64"/>
    </row>
    <row r="27" spans="2:16">
      <c r="B27" s="21"/>
      <c r="C27" s="10"/>
      <c r="D27" s="8"/>
      <c r="E27" s="8"/>
      <c r="F27" s="8"/>
      <c r="G27" s="8"/>
      <c r="H27" s="169"/>
      <c r="I27" s="149"/>
      <c r="J27" s="149"/>
      <c r="K27" s="149"/>
      <c r="L27" s="149"/>
      <c r="M27" s="149"/>
      <c r="N27" s="151"/>
      <c r="O27" s="160"/>
      <c r="P27" s="6"/>
    </row>
    <row r="28" spans="2:16">
      <c r="B28" s="21"/>
      <c r="C28" s="2"/>
      <c r="D28" s="3"/>
      <c r="E28" s="3"/>
      <c r="F28" s="3"/>
      <c r="G28" s="3"/>
      <c r="H28" s="166"/>
      <c r="I28" s="149"/>
      <c r="J28" s="167">
        <v>0</v>
      </c>
      <c r="K28" s="149"/>
      <c r="L28" s="168"/>
      <c r="M28" s="149"/>
      <c r="N28" s="150">
        <f>J28*L28</f>
        <v>0</v>
      </c>
      <c r="O28" s="161"/>
      <c r="P28" s="64"/>
    </row>
    <row r="29" spans="2:16" ht="5.25" customHeight="1">
      <c r="B29" s="21"/>
      <c r="C29" s="10"/>
      <c r="D29" s="8"/>
      <c r="E29" s="8"/>
      <c r="F29" s="8"/>
      <c r="G29" s="8"/>
      <c r="H29" s="170"/>
      <c r="I29" s="149"/>
      <c r="J29" s="149"/>
      <c r="K29" s="149"/>
      <c r="L29" s="149"/>
      <c r="M29" s="149"/>
      <c r="N29" s="151"/>
      <c r="O29" s="160"/>
      <c r="P29" s="6"/>
    </row>
    <row r="30" spans="2:16">
      <c r="B30" s="29" t="s">
        <v>38</v>
      </c>
      <c r="C30" s="6"/>
      <c r="D30" s="6"/>
      <c r="E30" s="6"/>
      <c r="F30" s="6"/>
      <c r="G30" s="6"/>
      <c r="H30" s="2" t="s">
        <v>8</v>
      </c>
      <c r="I30" s="3"/>
      <c r="J30" s="3"/>
      <c r="K30" s="171"/>
      <c r="L30" s="171"/>
      <c r="M30" s="171"/>
      <c r="N30" s="172"/>
      <c r="O30" s="160"/>
      <c r="P30" s="6"/>
    </row>
    <row r="31" spans="2:16">
      <c r="B31" s="21"/>
      <c r="C31" s="6"/>
      <c r="D31" s="6"/>
      <c r="E31" s="6"/>
      <c r="F31" s="6"/>
      <c r="G31" s="6"/>
      <c r="H31" s="453" t="s">
        <v>10</v>
      </c>
      <c r="I31" s="454"/>
      <c r="J31" s="454"/>
      <c r="K31" s="149"/>
      <c r="L31" s="149"/>
      <c r="M31" s="149"/>
      <c r="N31" s="173"/>
      <c r="O31" s="160"/>
      <c r="P31" s="6"/>
    </row>
    <row r="32" spans="2:16">
      <c r="B32" s="21"/>
      <c r="C32" s="6"/>
      <c r="D32" s="6"/>
      <c r="E32" s="6"/>
      <c r="F32" s="6"/>
      <c r="G32" s="6"/>
      <c r="H32" s="453" t="s">
        <v>12</v>
      </c>
      <c r="I32" s="454"/>
      <c r="J32" s="454"/>
      <c r="K32" s="149"/>
      <c r="L32" s="149"/>
      <c r="M32" s="149"/>
      <c r="N32" s="173"/>
      <c r="O32" s="160"/>
      <c r="P32" s="6"/>
    </row>
    <row r="33" spans="2:18" ht="1.5" customHeight="1">
      <c r="B33" s="21"/>
      <c r="C33" s="6"/>
      <c r="D33" s="6"/>
      <c r="E33" s="6"/>
      <c r="F33" s="6"/>
      <c r="G33" s="6"/>
      <c r="H33" s="5"/>
      <c r="K33" s="149"/>
      <c r="L33" s="149"/>
      <c r="M33" s="149"/>
      <c r="N33" s="173"/>
      <c r="O33" s="160"/>
      <c r="P33" s="6"/>
    </row>
    <row r="34" spans="2:18" ht="3" customHeight="1">
      <c r="B34" s="21"/>
      <c r="C34" s="6"/>
      <c r="D34" s="6"/>
      <c r="E34" s="6"/>
      <c r="F34" s="6"/>
      <c r="G34" s="6"/>
      <c r="H34" s="174"/>
      <c r="I34" s="175"/>
      <c r="J34" s="175"/>
      <c r="K34" s="175"/>
      <c r="L34" s="175"/>
      <c r="M34" s="175"/>
      <c r="N34" s="176"/>
      <c r="O34" s="160"/>
      <c r="P34" s="6"/>
    </row>
    <row r="35" spans="2:18" ht="4.5" customHeight="1">
      <c r="B35" s="21"/>
      <c r="C35" s="6"/>
      <c r="D35" s="6"/>
      <c r="E35" s="6"/>
      <c r="F35" s="6"/>
      <c r="G35" s="6"/>
      <c r="H35" s="149"/>
      <c r="I35" s="149"/>
      <c r="J35" s="149"/>
      <c r="K35" s="149"/>
      <c r="L35" s="149"/>
      <c r="M35" s="149"/>
      <c r="N35" s="151"/>
      <c r="O35" s="160"/>
      <c r="P35" s="6"/>
    </row>
    <row r="36" spans="2:18">
      <c r="B36" s="21"/>
      <c r="C36" s="6" t="s">
        <v>39</v>
      </c>
      <c r="D36" s="6"/>
      <c r="E36" s="6"/>
      <c r="F36" s="6"/>
      <c r="G36" s="206">
        <v>40619</v>
      </c>
      <c r="H36" s="149"/>
      <c r="I36" s="149"/>
      <c r="J36" s="149"/>
      <c r="K36" s="149"/>
      <c r="L36" s="151" t="s">
        <v>40</v>
      </c>
      <c r="M36" s="149"/>
      <c r="N36" s="193">
        <f>N22+N24+N26+N28</f>
        <v>0</v>
      </c>
      <c r="O36" s="161"/>
      <c r="P36" s="64"/>
    </row>
    <row r="37" spans="2:18" ht="4.5" customHeight="1" thickBot="1">
      <c r="B37" s="23"/>
      <c r="C37" s="24"/>
      <c r="D37" s="24"/>
      <c r="E37" s="24"/>
      <c r="F37" s="24"/>
      <c r="G37" s="24"/>
      <c r="H37" s="152"/>
      <c r="I37" s="152"/>
      <c r="J37" s="152"/>
      <c r="K37" s="152"/>
      <c r="L37" s="152"/>
      <c r="M37" s="152"/>
      <c r="N37" s="162"/>
      <c r="O37" s="163"/>
      <c r="P37" s="6"/>
    </row>
    <row r="38" spans="2:18">
      <c r="B38" s="18"/>
      <c r="C38" s="19"/>
      <c r="D38" s="19"/>
      <c r="E38" s="19"/>
      <c r="F38" s="19"/>
      <c r="G38" s="19"/>
      <c r="H38" s="153"/>
      <c r="I38" s="153"/>
      <c r="J38" s="153"/>
      <c r="K38" s="153"/>
      <c r="L38" s="153"/>
      <c r="M38" s="153"/>
      <c r="N38" s="164"/>
      <c r="O38" s="165"/>
      <c r="P38" s="6"/>
      <c r="Q38" t="s">
        <v>33</v>
      </c>
      <c r="R38" t="s">
        <v>82</v>
      </c>
    </row>
    <row r="39" spans="2:18">
      <c r="B39" s="21"/>
      <c r="C39" s="6" t="s">
        <v>41</v>
      </c>
      <c r="D39" s="6"/>
      <c r="E39" s="6"/>
      <c r="F39" s="6"/>
      <c r="G39" s="6"/>
      <c r="H39" s="149"/>
      <c r="I39" s="149"/>
      <c r="J39" s="149"/>
      <c r="K39" s="149"/>
      <c r="L39" s="151" t="s">
        <v>42</v>
      </c>
      <c r="M39" s="149"/>
      <c r="N39" s="193">
        <f>N16+N36</f>
        <v>0</v>
      </c>
      <c r="O39" s="161"/>
      <c r="P39" s="64"/>
      <c r="Q39" s="198">
        <f>'Detail Worksheet'!L77</f>
        <v>0</v>
      </c>
    </row>
    <row r="40" spans="2:18" ht="3.75" customHeight="1">
      <c r="B40" s="21"/>
      <c r="C40" s="6"/>
      <c r="D40" s="6"/>
      <c r="E40" s="6"/>
      <c r="F40" s="6"/>
      <c r="G40" s="6"/>
      <c r="H40" s="149"/>
      <c r="I40" s="149"/>
      <c r="J40" s="149"/>
      <c r="K40" s="149"/>
      <c r="L40" s="149"/>
      <c r="M40" s="149"/>
      <c r="N40" s="151"/>
      <c r="O40" s="160"/>
      <c r="P40" s="6"/>
    </row>
    <row r="41" spans="2:18">
      <c r="B41" s="21"/>
      <c r="C41" s="13" t="s">
        <v>68</v>
      </c>
      <c r="D41" s="3"/>
      <c r="E41" s="3"/>
      <c r="F41" s="3"/>
      <c r="G41" s="3"/>
      <c r="H41" s="171"/>
      <c r="I41" s="171"/>
      <c r="J41" s="171"/>
      <c r="K41" s="171"/>
      <c r="L41" s="171"/>
      <c r="M41" s="171"/>
      <c r="N41" s="172"/>
      <c r="O41" s="160"/>
      <c r="P41" s="6"/>
    </row>
    <row r="42" spans="2:18" ht="3" customHeight="1">
      <c r="B42" s="21"/>
      <c r="C42" s="5"/>
      <c r="D42" s="6"/>
      <c r="E42" s="6"/>
      <c r="F42" s="6"/>
      <c r="G42" s="6"/>
      <c r="H42" s="149"/>
      <c r="I42" s="149"/>
      <c r="J42" s="149"/>
      <c r="K42" s="149"/>
      <c r="L42" s="149"/>
      <c r="M42" s="149"/>
      <c r="N42" s="173"/>
      <c r="O42" s="160"/>
      <c r="P42" s="6"/>
    </row>
    <row r="43" spans="2:18">
      <c r="B43" s="21"/>
      <c r="C43" s="5"/>
      <c r="D43" s="11"/>
      <c r="E43" s="6"/>
      <c r="F43" s="6" t="s">
        <v>34</v>
      </c>
      <c r="G43" s="33"/>
      <c r="H43" s="149"/>
      <c r="I43" s="149"/>
      <c r="J43" s="149" t="s">
        <v>35</v>
      </c>
      <c r="K43" s="149"/>
      <c r="L43" s="177"/>
      <c r="M43" s="149"/>
      <c r="N43" s="173"/>
      <c r="O43" s="160"/>
      <c r="P43" s="6"/>
    </row>
    <row r="44" spans="2:18" ht="3.75" customHeight="1">
      <c r="B44" s="21"/>
      <c r="C44" s="10"/>
      <c r="D44" s="8"/>
      <c r="E44" s="8"/>
      <c r="F44" s="8"/>
      <c r="G44" s="8"/>
      <c r="H44" s="175"/>
      <c r="I44" s="175"/>
      <c r="J44" s="175"/>
      <c r="K44" s="175"/>
      <c r="L44" s="175"/>
      <c r="M44" s="175"/>
      <c r="N44" s="176"/>
      <c r="O44" s="160"/>
      <c r="P44" s="6"/>
    </row>
    <row r="45" spans="2:18" ht="4.5" customHeight="1">
      <c r="B45" s="21"/>
      <c r="C45" s="6"/>
      <c r="D45" s="6"/>
      <c r="E45" s="6"/>
      <c r="F45" s="6"/>
      <c r="G45" s="6"/>
      <c r="H45" s="149"/>
      <c r="I45" s="149"/>
      <c r="J45" s="149"/>
      <c r="K45" s="149"/>
      <c r="L45" s="149"/>
      <c r="M45" s="149"/>
      <c r="N45" s="151"/>
      <c r="O45" s="160"/>
      <c r="P45" s="6"/>
    </row>
    <row r="46" spans="2:18" ht="12" customHeight="1">
      <c r="B46" s="21"/>
      <c r="C46" s="14" t="s">
        <v>79</v>
      </c>
      <c r="D46" s="6"/>
      <c r="E46" s="6"/>
      <c r="F46" s="6"/>
      <c r="G46" s="6"/>
      <c r="H46" s="149"/>
      <c r="I46" s="149"/>
      <c r="J46" s="149"/>
      <c r="K46" s="149"/>
      <c r="L46" s="149"/>
      <c r="M46" s="149"/>
      <c r="N46" s="16" t="s">
        <v>63</v>
      </c>
      <c r="O46" s="160"/>
      <c r="P46" s="15"/>
    </row>
    <row r="47" spans="2:18" ht="4.5" customHeight="1">
      <c r="B47" s="21"/>
      <c r="C47" s="6"/>
      <c r="D47" s="6"/>
      <c r="E47" s="6"/>
      <c r="F47" s="6"/>
      <c r="G47" s="6"/>
      <c r="H47" s="149"/>
      <c r="I47" s="149"/>
      <c r="J47" s="149"/>
      <c r="K47" s="149"/>
      <c r="L47" s="149"/>
      <c r="M47" s="149"/>
      <c r="N47" s="16"/>
      <c r="O47" s="160"/>
      <c r="P47" s="15"/>
    </row>
    <row r="48" spans="2:18">
      <c r="B48" s="21"/>
      <c r="C48" s="6"/>
      <c r="D48" s="6"/>
      <c r="E48" s="6"/>
      <c r="F48" s="6"/>
      <c r="G48" s="6"/>
      <c r="H48" s="149"/>
      <c r="I48" s="149"/>
      <c r="J48" s="149"/>
      <c r="K48" s="149"/>
      <c r="L48" s="16" t="s">
        <v>78</v>
      </c>
      <c r="M48" s="149"/>
      <c r="N48" s="193">
        <f>'Detail Worksheet'!M55</f>
        <v>0</v>
      </c>
      <c r="O48" s="161"/>
      <c r="P48" s="70"/>
    </row>
    <row r="49" spans="2:16" ht="4.5" customHeight="1">
      <c r="B49" s="21"/>
      <c r="C49" s="6"/>
      <c r="D49" s="6"/>
      <c r="E49" s="6"/>
      <c r="F49" s="6"/>
      <c r="G49" s="6"/>
      <c r="H49" s="149"/>
      <c r="I49" s="149"/>
      <c r="J49" s="149"/>
      <c r="K49" s="149"/>
      <c r="L49" s="16"/>
      <c r="M49" s="149"/>
      <c r="N49" s="194"/>
      <c r="O49" s="160"/>
      <c r="P49" s="6"/>
    </row>
    <row r="50" spans="2:16">
      <c r="B50" s="21"/>
      <c r="C50" s="6"/>
      <c r="D50" s="6"/>
      <c r="E50" s="6"/>
      <c r="F50" s="6"/>
      <c r="G50" s="6"/>
      <c r="H50" s="149"/>
      <c r="I50" s="149"/>
      <c r="J50" s="149"/>
      <c r="K50" s="149"/>
      <c r="L50" s="16" t="s">
        <v>36</v>
      </c>
      <c r="M50" s="149"/>
      <c r="N50" s="193">
        <f>'Detail Worksheet'!M57</f>
        <v>0</v>
      </c>
      <c r="O50" s="161"/>
      <c r="P50" s="70"/>
    </row>
    <row r="51" spans="2:16" ht="4.5" customHeight="1">
      <c r="B51" s="21"/>
      <c r="C51" s="6"/>
      <c r="D51" s="6"/>
      <c r="E51" s="6"/>
      <c r="F51" s="6"/>
      <c r="G51" s="6"/>
      <c r="H51" s="149"/>
      <c r="I51" s="149"/>
      <c r="J51" s="149"/>
      <c r="K51" s="149"/>
      <c r="L51" s="16"/>
      <c r="M51" s="149"/>
      <c r="N51" s="194"/>
      <c r="O51" s="160"/>
      <c r="P51" s="6"/>
    </row>
    <row r="52" spans="2:16">
      <c r="B52" s="21"/>
      <c r="C52" s="6"/>
      <c r="D52" s="6"/>
      <c r="E52" s="6"/>
      <c r="F52" s="6"/>
      <c r="G52" s="6"/>
      <c r="H52" s="149"/>
      <c r="I52" s="149"/>
      <c r="J52" s="149"/>
      <c r="K52" s="149"/>
      <c r="L52" s="16" t="s">
        <v>37</v>
      </c>
      <c r="M52" s="149"/>
      <c r="N52" s="193">
        <f>N48+N50</f>
        <v>0</v>
      </c>
      <c r="O52" s="161"/>
      <c r="P52" s="64"/>
    </row>
    <row r="53" spans="2:16" ht="4.5" customHeight="1" thickBot="1">
      <c r="B53" s="23"/>
      <c r="C53" s="24"/>
      <c r="D53" s="24"/>
      <c r="E53" s="24"/>
      <c r="F53" s="24"/>
      <c r="G53" s="24"/>
      <c r="H53" s="152"/>
      <c r="I53" s="152"/>
      <c r="J53" s="152"/>
      <c r="K53" s="152"/>
      <c r="L53" s="152"/>
      <c r="M53" s="152"/>
      <c r="N53" s="162"/>
      <c r="O53" s="163"/>
      <c r="P53" s="6"/>
    </row>
    <row r="54" spans="2:16" ht="4.5" customHeight="1">
      <c r="B54" s="18"/>
      <c r="C54" s="19"/>
      <c r="D54" s="19"/>
      <c r="E54" s="19"/>
      <c r="F54" s="19"/>
      <c r="G54" s="19"/>
      <c r="H54" s="153"/>
      <c r="I54" s="153"/>
      <c r="J54" s="153"/>
      <c r="K54" s="153"/>
      <c r="L54" s="153"/>
      <c r="M54" s="153"/>
      <c r="N54" s="164"/>
      <c r="O54" s="165"/>
      <c r="P54" s="6"/>
    </row>
    <row r="55" spans="2:16" ht="11.25" customHeight="1">
      <c r="B55" s="21"/>
      <c r="C55" s="14" t="s">
        <v>80</v>
      </c>
      <c r="D55" s="6"/>
      <c r="E55" s="6"/>
      <c r="F55" s="6"/>
      <c r="G55" s="6"/>
      <c r="H55" s="149"/>
      <c r="I55" s="149"/>
      <c r="J55" s="149"/>
      <c r="K55" s="149"/>
      <c r="L55" s="149"/>
      <c r="M55" s="149"/>
      <c r="N55" s="151"/>
      <c r="O55" s="160"/>
      <c r="P55" s="6"/>
    </row>
    <row r="56" spans="2:16">
      <c r="B56" s="21"/>
      <c r="C56" s="6"/>
      <c r="D56" s="6"/>
      <c r="E56" s="6"/>
      <c r="F56" s="6"/>
      <c r="G56" s="6"/>
      <c r="H56" s="15"/>
      <c r="I56" s="15"/>
      <c r="J56" s="15" t="s">
        <v>60</v>
      </c>
      <c r="K56" s="15"/>
      <c r="L56" s="15" t="s">
        <v>60</v>
      </c>
      <c r="M56" s="15"/>
      <c r="N56" s="16" t="s">
        <v>63</v>
      </c>
      <c r="O56" s="160"/>
      <c r="P56" s="15"/>
    </row>
    <row r="57" spans="2:16">
      <c r="B57" s="21"/>
      <c r="C57" s="6"/>
      <c r="D57" s="6"/>
      <c r="E57" s="15" t="s">
        <v>81</v>
      </c>
      <c r="F57" s="6"/>
      <c r="G57" s="6"/>
      <c r="H57" s="15"/>
      <c r="I57" s="15"/>
      <c r="J57" s="15" t="s">
        <v>61</v>
      </c>
      <c r="K57" s="15"/>
      <c r="L57" s="15" t="s">
        <v>62</v>
      </c>
      <c r="M57" s="15"/>
      <c r="N57" s="151"/>
      <c r="O57" s="160"/>
      <c r="P57" s="6"/>
    </row>
    <row r="58" spans="2:16">
      <c r="B58" s="21"/>
      <c r="C58" s="2" t="s">
        <v>59</v>
      </c>
      <c r="D58" s="3"/>
      <c r="E58" s="3"/>
      <c r="F58" s="3"/>
      <c r="G58" s="3"/>
      <c r="H58" s="166"/>
      <c r="I58" s="149"/>
      <c r="J58" s="209">
        <f>'Detail Worksheet'!B77</f>
        <v>0.54</v>
      </c>
      <c r="K58" s="149"/>
      <c r="L58" s="168">
        <f>'Detail Worksheet'!M73</f>
        <v>0</v>
      </c>
      <c r="M58" s="149"/>
      <c r="N58" s="193">
        <f>J58*L58</f>
        <v>0</v>
      </c>
      <c r="O58" s="161"/>
      <c r="P58" s="64"/>
    </row>
    <row r="59" spans="2:16">
      <c r="B59" s="21"/>
      <c r="C59" s="10"/>
      <c r="D59" s="8"/>
      <c r="E59" s="8"/>
      <c r="F59" s="8"/>
      <c r="G59" s="8"/>
      <c r="H59" s="169"/>
      <c r="I59" s="149"/>
      <c r="J59" s="149"/>
      <c r="K59" s="149"/>
      <c r="L59" s="149"/>
      <c r="M59" s="149"/>
      <c r="N59" s="151"/>
      <c r="O59" s="160"/>
      <c r="P59" s="6"/>
    </row>
    <row r="60" spans="2:16">
      <c r="B60" s="21"/>
      <c r="C60" s="2"/>
      <c r="D60" s="3"/>
      <c r="E60" s="3"/>
      <c r="F60" s="3"/>
      <c r="G60" s="3"/>
      <c r="H60" s="166"/>
      <c r="I60" s="149"/>
      <c r="J60" s="167">
        <v>0</v>
      </c>
      <c r="K60" s="149"/>
      <c r="L60" s="168"/>
      <c r="M60" s="149"/>
      <c r="N60" s="150">
        <f>(N52-L60)*J60</f>
        <v>0</v>
      </c>
      <c r="O60" s="161"/>
      <c r="P60" s="64"/>
    </row>
    <row r="61" spans="2:16">
      <c r="B61" s="21"/>
      <c r="C61" s="10"/>
      <c r="D61" s="8"/>
      <c r="E61" s="8"/>
      <c r="F61" s="8"/>
      <c r="G61" s="8"/>
      <c r="H61" s="169"/>
      <c r="I61" s="149"/>
      <c r="J61" s="149"/>
      <c r="K61" s="149"/>
      <c r="L61" s="149"/>
      <c r="M61" s="149"/>
      <c r="N61" s="151"/>
      <c r="O61" s="160"/>
      <c r="P61" s="6"/>
    </row>
    <row r="62" spans="2:16">
      <c r="B62" s="21"/>
      <c r="C62" s="2"/>
      <c r="D62" s="3"/>
      <c r="E62" s="3"/>
      <c r="F62" s="3"/>
      <c r="G62" s="3"/>
      <c r="H62" s="166"/>
      <c r="I62" s="149"/>
      <c r="J62" s="167">
        <v>0</v>
      </c>
      <c r="K62" s="149"/>
      <c r="L62" s="168"/>
      <c r="M62" s="149"/>
      <c r="N62" s="150">
        <f>(N52-L62)*J62</f>
        <v>0</v>
      </c>
      <c r="O62" s="161"/>
      <c r="P62" s="64"/>
    </row>
    <row r="63" spans="2:16">
      <c r="B63" s="21"/>
      <c r="C63" s="10"/>
      <c r="D63" s="8"/>
      <c r="E63" s="8"/>
      <c r="F63" s="8"/>
      <c r="G63" s="8"/>
      <c r="H63" s="169"/>
      <c r="I63" s="149"/>
      <c r="J63" s="149"/>
      <c r="K63" s="149"/>
      <c r="L63" s="149"/>
      <c r="M63" s="149"/>
      <c r="N63" s="151"/>
      <c r="O63" s="160"/>
      <c r="P63" s="6"/>
    </row>
    <row r="64" spans="2:16">
      <c r="B64" s="21"/>
      <c r="C64" s="2"/>
      <c r="D64" s="3"/>
      <c r="E64" s="3"/>
      <c r="F64" s="3"/>
      <c r="G64" s="3"/>
      <c r="H64" s="166"/>
      <c r="I64" s="149"/>
      <c r="J64" s="167">
        <v>0</v>
      </c>
      <c r="K64" s="149"/>
      <c r="L64" s="168"/>
      <c r="M64" s="149"/>
      <c r="N64" s="150">
        <f>(N52-L64)*J64</f>
        <v>0</v>
      </c>
      <c r="O64" s="161"/>
      <c r="P64" s="64"/>
    </row>
    <row r="65" spans="2:18" ht="6" customHeight="1">
      <c r="B65" s="21"/>
      <c r="C65" s="10"/>
      <c r="D65" s="8"/>
      <c r="E65" s="8"/>
      <c r="F65" s="8"/>
      <c r="G65" s="8"/>
      <c r="H65" s="170"/>
      <c r="I65" s="149"/>
      <c r="J65" s="149"/>
      <c r="K65" s="149"/>
      <c r="L65" s="149"/>
      <c r="M65" s="149"/>
      <c r="N65" s="151"/>
      <c r="O65" s="160"/>
      <c r="P65" s="6"/>
    </row>
    <row r="66" spans="2:18">
      <c r="B66" s="29" t="s">
        <v>38</v>
      </c>
      <c r="C66" s="6"/>
      <c r="D66" s="6"/>
      <c r="E66" s="6"/>
      <c r="F66" s="6"/>
      <c r="G66" s="6"/>
      <c r="H66" s="2" t="s">
        <v>8</v>
      </c>
      <c r="I66" s="3"/>
      <c r="J66" s="3"/>
      <c r="K66" s="171"/>
      <c r="L66" s="171"/>
      <c r="M66" s="171"/>
      <c r="N66" s="172"/>
      <c r="O66" s="160"/>
      <c r="P66" s="6"/>
    </row>
    <row r="67" spans="2:18">
      <c r="B67" s="21"/>
      <c r="C67" s="6"/>
      <c r="D67" s="6"/>
      <c r="E67" s="6"/>
      <c r="F67" s="6"/>
      <c r="G67" s="6"/>
      <c r="H67" s="453" t="s">
        <v>10</v>
      </c>
      <c r="I67" s="454"/>
      <c r="J67" s="454"/>
      <c r="K67" s="149"/>
      <c r="L67" s="149"/>
      <c r="M67" s="149"/>
      <c r="N67" s="173"/>
      <c r="O67" s="160"/>
      <c r="P67" s="6"/>
    </row>
    <row r="68" spans="2:18">
      <c r="B68" s="21"/>
      <c r="C68" s="6"/>
      <c r="D68" s="6"/>
      <c r="E68" s="6"/>
      <c r="F68" s="6"/>
      <c r="G68" s="6"/>
      <c r="H68" s="453" t="s">
        <v>12</v>
      </c>
      <c r="I68" s="454"/>
      <c r="J68" s="454"/>
      <c r="K68" s="149"/>
      <c r="L68" s="149"/>
      <c r="M68" s="149"/>
      <c r="N68" s="173"/>
      <c r="O68" s="160"/>
      <c r="P68" s="6"/>
    </row>
    <row r="69" spans="2:18" ht="5.25" customHeight="1">
      <c r="B69" s="21"/>
      <c r="C69" s="6"/>
      <c r="D69" s="6"/>
      <c r="E69" s="6"/>
      <c r="F69" s="6"/>
      <c r="G69" s="6"/>
      <c r="H69" s="174"/>
      <c r="I69" s="175"/>
      <c r="J69" s="175"/>
      <c r="K69" s="175"/>
      <c r="L69" s="175"/>
      <c r="M69" s="175"/>
      <c r="N69" s="176"/>
      <c r="O69" s="160"/>
      <c r="P69" s="6"/>
    </row>
    <row r="70" spans="2:18" ht="4.5" customHeight="1">
      <c r="B70" s="21"/>
      <c r="C70" s="6"/>
      <c r="D70" s="6"/>
      <c r="E70" s="6"/>
      <c r="F70" s="6"/>
      <c r="G70" s="6"/>
      <c r="H70" s="149"/>
      <c r="I70" s="149"/>
      <c r="J70" s="149"/>
      <c r="K70" s="149"/>
      <c r="L70" s="149"/>
      <c r="M70" s="149"/>
      <c r="N70" s="151"/>
      <c r="O70" s="160"/>
      <c r="P70" s="6"/>
    </row>
    <row r="71" spans="2:18">
      <c r="B71" s="21"/>
      <c r="C71" s="6" t="s">
        <v>39</v>
      </c>
      <c r="D71" s="6"/>
      <c r="E71" s="6"/>
      <c r="F71" s="6"/>
      <c r="G71" s="206">
        <v>40619</v>
      </c>
      <c r="H71" s="149"/>
      <c r="I71" s="149"/>
      <c r="J71" s="149"/>
      <c r="K71" s="149"/>
      <c r="L71" s="151" t="s">
        <v>40</v>
      </c>
      <c r="M71" s="149"/>
      <c r="N71" s="193">
        <f>N58+N60+N62+N64</f>
        <v>0</v>
      </c>
      <c r="O71" s="161"/>
      <c r="P71" s="64"/>
      <c r="Q71" t="s">
        <v>33</v>
      </c>
      <c r="R71" t="s">
        <v>82</v>
      </c>
    </row>
    <row r="72" spans="2:18" ht="4.5" customHeight="1">
      <c r="B72" s="30"/>
      <c r="C72" s="8"/>
      <c r="D72" s="8"/>
      <c r="E72" s="8"/>
      <c r="F72" s="8"/>
      <c r="G72" s="8"/>
      <c r="H72" s="175"/>
      <c r="I72" s="175"/>
      <c r="J72" s="175"/>
      <c r="K72" s="175"/>
      <c r="L72" s="175"/>
      <c r="M72" s="175"/>
      <c r="N72" s="195"/>
      <c r="O72" s="178"/>
      <c r="P72" s="6"/>
    </row>
    <row r="73" spans="2:18" ht="4.5" customHeight="1">
      <c r="B73" s="6"/>
      <c r="C73" s="6"/>
      <c r="D73" s="6"/>
      <c r="E73" s="6"/>
      <c r="F73" s="6"/>
      <c r="G73" s="6"/>
      <c r="H73" s="149"/>
      <c r="I73" s="149"/>
      <c r="J73" s="149"/>
      <c r="K73" s="149"/>
      <c r="L73" s="149"/>
      <c r="M73" s="149"/>
      <c r="N73" s="194"/>
      <c r="O73" s="160"/>
      <c r="P73" s="6"/>
    </row>
    <row r="74" spans="2:18" ht="12.75" customHeight="1">
      <c r="B74" s="21"/>
      <c r="C74" s="14" t="s">
        <v>41</v>
      </c>
      <c r="D74" s="14"/>
      <c r="E74" s="14"/>
      <c r="F74" s="14"/>
      <c r="G74" s="6"/>
      <c r="H74" s="149"/>
      <c r="I74" s="149"/>
      <c r="J74" s="149"/>
      <c r="K74" s="149"/>
      <c r="L74" s="151" t="s">
        <v>42</v>
      </c>
      <c r="M74" s="149"/>
      <c r="N74" s="193">
        <f>N52+N71</f>
        <v>0</v>
      </c>
      <c r="O74" s="161"/>
      <c r="P74" s="64"/>
      <c r="Q74" s="198">
        <f>'Detail Worksheet'!M77</f>
        <v>0</v>
      </c>
    </row>
    <row r="75" spans="2:18" ht="4.5" customHeight="1" thickBot="1">
      <c r="B75" s="23"/>
      <c r="C75" s="24"/>
      <c r="D75" s="24"/>
      <c r="E75" s="24"/>
      <c r="F75" s="24"/>
      <c r="G75" s="24"/>
      <c r="H75" s="152"/>
      <c r="I75" s="152"/>
      <c r="J75" s="152"/>
      <c r="K75" s="152"/>
      <c r="L75" s="152"/>
      <c r="M75" s="152"/>
      <c r="N75" s="162"/>
      <c r="O75" s="163"/>
      <c r="P75" s="6"/>
      <c r="Q75" s="198"/>
    </row>
    <row r="76" spans="2:18">
      <c r="H76" s="179"/>
      <c r="I76" s="179"/>
      <c r="J76" s="179"/>
      <c r="K76" s="179"/>
      <c r="L76" s="179"/>
      <c r="M76" s="179"/>
      <c r="N76" s="180"/>
      <c r="O76" s="179"/>
    </row>
    <row r="77" spans="2:18">
      <c r="H77" s="179"/>
      <c r="I77" s="179"/>
      <c r="J77" s="179"/>
      <c r="K77" s="179"/>
      <c r="L77" s="179"/>
      <c r="M77" s="179"/>
      <c r="N77" s="179"/>
      <c r="O77" s="179"/>
    </row>
    <row r="78" spans="2:18">
      <c r="H78" s="179"/>
      <c r="I78" s="179"/>
      <c r="J78" s="179"/>
      <c r="K78" s="179"/>
      <c r="L78" s="179"/>
      <c r="M78" s="179"/>
      <c r="N78" s="179"/>
      <c r="O78" s="179"/>
    </row>
    <row r="79" spans="2:18">
      <c r="H79" s="179"/>
      <c r="I79" s="179"/>
      <c r="J79" s="179"/>
      <c r="K79" s="179"/>
      <c r="L79" s="179"/>
      <c r="M79" s="179"/>
      <c r="N79" s="179"/>
      <c r="O79" s="179"/>
    </row>
    <row r="80" spans="2:18">
      <c r="H80" s="179"/>
      <c r="I80" s="179"/>
      <c r="J80" s="179"/>
      <c r="K80" s="179"/>
      <c r="L80" s="179"/>
      <c r="M80" s="179"/>
      <c r="N80" s="179"/>
      <c r="O80" s="179"/>
    </row>
    <row r="81" spans="8:15">
      <c r="H81" s="179"/>
      <c r="I81" s="179"/>
      <c r="J81" s="179"/>
      <c r="K81" s="179"/>
      <c r="L81" s="179"/>
      <c r="M81" s="179"/>
      <c r="N81" s="179"/>
      <c r="O81" s="179"/>
    </row>
    <row r="82" spans="8:15">
      <c r="H82" s="179"/>
      <c r="I82" s="179"/>
      <c r="J82" s="179"/>
      <c r="K82" s="179"/>
      <c r="L82" s="179"/>
      <c r="M82" s="179"/>
      <c r="N82" s="179"/>
      <c r="O82" s="179"/>
    </row>
    <row r="83" spans="8:15">
      <c r="H83" s="179"/>
      <c r="I83" s="179"/>
      <c r="J83" s="179"/>
      <c r="K83" s="179"/>
      <c r="L83" s="179"/>
      <c r="M83" s="179"/>
      <c r="N83" s="179"/>
      <c r="O83" s="179"/>
    </row>
    <row r="84" spans="8:15">
      <c r="H84" s="179"/>
      <c r="I84" s="179"/>
      <c r="J84" s="179"/>
      <c r="K84" s="179"/>
      <c r="L84" s="179"/>
      <c r="M84" s="179"/>
      <c r="N84" s="179"/>
      <c r="O84" s="179"/>
    </row>
    <row r="85" spans="8:15">
      <c r="H85" s="179"/>
      <c r="I85" s="179"/>
      <c r="J85" s="179"/>
      <c r="K85" s="179"/>
      <c r="L85" s="179"/>
      <c r="M85" s="179"/>
      <c r="N85" s="179"/>
      <c r="O85" s="179"/>
    </row>
    <row r="86" spans="8:15">
      <c r="H86" s="179"/>
      <c r="I86" s="179"/>
      <c r="J86" s="179"/>
      <c r="K86" s="179"/>
      <c r="L86" s="179"/>
      <c r="M86" s="179"/>
      <c r="N86" s="179"/>
      <c r="O86" s="179"/>
    </row>
    <row r="87" spans="8:15">
      <c r="H87" s="179"/>
      <c r="I87" s="179"/>
      <c r="J87" s="179"/>
      <c r="K87" s="179"/>
      <c r="L87" s="179"/>
      <c r="M87" s="179"/>
      <c r="N87" s="179"/>
      <c r="O87" s="179"/>
    </row>
    <row r="88" spans="8:15">
      <c r="H88" s="179"/>
      <c r="I88" s="179"/>
      <c r="J88" s="179"/>
      <c r="K88" s="179"/>
      <c r="L88" s="179"/>
      <c r="M88" s="179"/>
      <c r="N88" s="179"/>
      <c r="O88" s="179"/>
    </row>
    <row r="89" spans="8:15">
      <c r="H89" s="179"/>
      <c r="I89" s="179"/>
      <c r="J89" s="179"/>
      <c r="K89" s="179"/>
      <c r="L89" s="179"/>
      <c r="M89" s="179"/>
      <c r="N89" s="179"/>
      <c r="O89" s="179"/>
    </row>
    <row r="90" spans="8:15">
      <c r="H90" s="179"/>
      <c r="I90" s="179"/>
      <c r="J90" s="179"/>
      <c r="K90" s="179"/>
      <c r="L90" s="179"/>
      <c r="M90" s="179"/>
      <c r="N90" s="179"/>
      <c r="O90" s="179"/>
    </row>
    <row r="91" spans="8:15">
      <c r="H91" s="179"/>
      <c r="I91" s="179"/>
      <c r="J91" s="179"/>
      <c r="K91" s="179"/>
      <c r="L91" s="179"/>
      <c r="M91" s="179"/>
      <c r="N91" s="179"/>
      <c r="O91" s="179"/>
    </row>
    <row r="92" spans="8:15">
      <c r="H92" s="179"/>
      <c r="I92" s="179"/>
      <c r="J92" s="179"/>
      <c r="K92" s="179"/>
      <c r="L92" s="179"/>
      <c r="M92" s="179"/>
      <c r="N92" s="179"/>
      <c r="O92" s="179"/>
    </row>
    <row r="93" spans="8:15">
      <c r="H93" s="179"/>
      <c r="I93" s="179"/>
      <c r="J93" s="179"/>
      <c r="K93" s="179"/>
      <c r="L93" s="179"/>
      <c r="M93" s="179"/>
      <c r="N93" s="179"/>
      <c r="O93" s="179"/>
    </row>
    <row r="94" spans="8:15">
      <c r="H94" s="179"/>
      <c r="I94" s="179"/>
      <c r="J94" s="179"/>
      <c r="K94" s="179"/>
      <c r="L94" s="179"/>
      <c r="M94" s="179"/>
      <c r="N94" s="179"/>
      <c r="O94" s="179"/>
    </row>
    <row r="95" spans="8:15">
      <c r="H95" s="179"/>
      <c r="I95" s="179"/>
      <c r="J95" s="179"/>
      <c r="K95" s="179"/>
      <c r="L95" s="179"/>
      <c r="M95" s="179"/>
      <c r="N95" s="179"/>
      <c r="O95" s="179"/>
    </row>
    <row r="96" spans="8:15">
      <c r="H96" s="179"/>
      <c r="I96" s="179"/>
      <c r="J96" s="179"/>
      <c r="K96" s="179"/>
      <c r="L96" s="179"/>
      <c r="M96" s="179"/>
      <c r="N96" s="179"/>
      <c r="O96" s="179"/>
    </row>
    <row r="97" spans="8:15">
      <c r="H97" s="179"/>
      <c r="I97" s="179"/>
      <c r="J97" s="179"/>
      <c r="K97" s="179"/>
      <c r="L97" s="179"/>
      <c r="M97" s="179"/>
      <c r="N97" s="179"/>
      <c r="O97" s="179"/>
    </row>
    <row r="98" spans="8:15">
      <c r="H98" s="179"/>
      <c r="I98" s="179"/>
      <c r="J98" s="179"/>
      <c r="K98" s="179"/>
      <c r="L98" s="179"/>
      <c r="M98" s="179"/>
      <c r="N98" s="179"/>
      <c r="O98" s="179"/>
    </row>
    <row r="99" spans="8:15">
      <c r="H99" s="179"/>
      <c r="I99" s="179"/>
      <c r="J99" s="179"/>
      <c r="K99" s="179"/>
      <c r="L99" s="179"/>
      <c r="M99" s="179"/>
      <c r="N99" s="179"/>
      <c r="O99" s="179"/>
    </row>
    <row r="100" spans="8:15">
      <c r="H100" s="179"/>
      <c r="I100" s="179"/>
      <c r="J100" s="179"/>
      <c r="K100" s="179"/>
      <c r="L100" s="179"/>
      <c r="M100" s="179"/>
      <c r="N100" s="179"/>
      <c r="O100" s="179"/>
    </row>
    <row r="101" spans="8:15">
      <c r="H101" s="179"/>
      <c r="I101" s="179"/>
      <c r="J101" s="179"/>
      <c r="K101" s="179"/>
      <c r="L101" s="179"/>
      <c r="M101" s="179"/>
      <c r="N101" s="179"/>
      <c r="O101" s="179"/>
    </row>
    <row r="102" spans="8:15">
      <c r="H102" s="179"/>
      <c r="I102" s="179"/>
      <c r="J102" s="179"/>
      <c r="K102" s="179"/>
      <c r="L102" s="179"/>
      <c r="M102" s="179"/>
      <c r="N102" s="179"/>
      <c r="O102" s="179"/>
    </row>
    <row r="103" spans="8:15">
      <c r="H103" s="179"/>
      <c r="I103" s="179"/>
      <c r="J103" s="179"/>
      <c r="K103" s="179"/>
      <c r="L103" s="179"/>
      <c r="M103" s="179"/>
      <c r="N103" s="179"/>
      <c r="O103" s="179"/>
    </row>
    <row r="104" spans="8:15">
      <c r="H104" s="179"/>
      <c r="I104" s="179"/>
      <c r="J104" s="179"/>
      <c r="K104" s="179"/>
      <c r="L104" s="179"/>
      <c r="M104" s="179"/>
      <c r="N104" s="179"/>
      <c r="O104" s="179"/>
    </row>
    <row r="105" spans="8:15">
      <c r="H105" s="179"/>
      <c r="I105" s="179"/>
      <c r="J105" s="179"/>
      <c r="K105" s="179"/>
      <c r="L105" s="179"/>
      <c r="M105" s="179"/>
      <c r="N105" s="179"/>
      <c r="O105" s="179"/>
    </row>
    <row r="106" spans="8:15">
      <c r="H106" s="179"/>
      <c r="I106" s="179"/>
      <c r="J106" s="179"/>
      <c r="K106" s="179"/>
      <c r="L106" s="179"/>
      <c r="M106" s="179"/>
      <c r="N106" s="179"/>
      <c r="O106" s="179"/>
    </row>
    <row r="107" spans="8:15">
      <c r="H107" s="179"/>
      <c r="I107" s="179"/>
      <c r="J107" s="179"/>
      <c r="K107" s="179"/>
      <c r="L107" s="179"/>
      <c r="M107" s="179"/>
      <c r="N107" s="179"/>
      <c r="O107" s="179"/>
    </row>
    <row r="108" spans="8:15">
      <c r="H108" s="179"/>
      <c r="I108" s="179"/>
      <c r="J108" s="179"/>
      <c r="K108" s="179"/>
      <c r="L108" s="179"/>
      <c r="M108" s="179"/>
      <c r="N108" s="179"/>
      <c r="O108" s="179"/>
    </row>
    <row r="109" spans="8:15">
      <c r="H109" s="179"/>
      <c r="I109" s="179"/>
      <c r="J109" s="179"/>
      <c r="K109" s="179"/>
      <c r="L109" s="179"/>
      <c r="M109" s="179"/>
      <c r="N109" s="179"/>
      <c r="O109" s="179"/>
    </row>
    <row r="110" spans="8:15">
      <c r="H110" s="179"/>
      <c r="I110" s="179"/>
      <c r="J110" s="179"/>
      <c r="K110" s="179"/>
      <c r="L110" s="179"/>
      <c r="M110" s="179"/>
      <c r="N110" s="179"/>
      <c r="O110" s="179"/>
    </row>
    <row r="111" spans="8:15">
      <c r="H111" s="179"/>
      <c r="I111" s="179"/>
      <c r="J111" s="179"/>
      <c r="K111" s="179"/>
      <c r="L111" s="179"/>
      <c r="M111" s="179"/>
      <c r="N111" s="179"/>
      <c r="O111" s="179"/>
    </row>
    <row r="112" spans="8:15">
      <c r="H112" s="179"/>
      <c r="I112" s="179"/>
      <c r="J112" s="179"/>
      <c r="K112" s="179"/>
      <c r="L112" s="179"/>
      <c r="M112" s="179"/>
      <c r="N112" s="179"/>
      <c r="O112" s="179"/>
    </row>
    <row r="113" spans="8:15">
      <c r="H113" s="179"/>
      <c r="I113" s="179"/>
      <c r="J113" s="179"/>
      <c r="K113" s="179"/>
      <c r="L113" s="179"/>
      <c r="M113" s="179"/>
      <c r="N113" s="179"/>
      <c r="O113" s="179"/>
    </row>
    <row r="114" spans="8:15">
      <c r="H114" s="179"/>
      <c r="I114" s="179"/>
      <c r="J114" s="179"/>
      <c r="K114" s="179"/>
      <c r="L114" s="179"/>
      <c r="M114" s="179"/>
      <c r="N114" s="179"/>
      <c r="O114" s="179"/>
    </row>
    <row r="115" spans="8:15">
      <c r="H115" s="179"/>
      <c r="I115" s="179"/>
      <c r="J115" s="179"/>
      <c r="K115" s="179"/>
      <c r="L115" s="179"/>
      <c r="M115" s="179"/>
      <c r="N115" s="179"/>
      <c r="O115" s="179"/>
    </row>
    <row r="116" spans="8:15">
      <c r="H116" s="179"/>
      <c r="I116" s="179"/>
      <c r="J116" s="179"/>
      <c r="K116" s="179"/>
      <c r="L116" s="179"/>
      <c r="M116" s="179"/>
      <c r="N116" s="179"/>
      <c r="O116" s="179"/>
    </row>
    <row r="117" spans="8:15">
      <c r="H117" s="179"/>
      <c r="I117" s="179"/>
      <c r="J117" s="179"/>
      <c r="K117" s="179"/>
      <c r="L117" s="179"/>
      <c r="M117" s="179"/>
      <c r="N117" s="179"/>
      <c r="O117" s="179"/>
    </row>
    <row r="118" spans="8:15">
      <c r="H118" s="179"/>
      <c r="I118" s="179"/>
      <c r="J118" s="179"/>
      <c r="K118" s="179"/>
      <c r="L118" s="179"/>
      <c r="M118" s="179"/>
      <c r="N118" s="179"/>
      <c r="O118" s="179"/>
    </row>
    <row r="119" spans="8:15">
      <c r="H119" s="179"/>
      <c r="I119" s="179"/>
      <c r="J119" s="179"/>
      <c r="K119" s="179"/>
      <c r="L119" s="179"/>
      <c r="M119" s="179"/>
      <c r="N119" s="179"/>
      <c r="O119" s="179"/>
    </row>
    <row r="120" spans="8:15">
      <c r="H120" s="179"/>
      <c r="I120" s="179"/>
      <c r="J120" s="179"/>
      <c r="K120" s="179"/>
      <c r="L120" s="179"/>
      <c r="M120" s="179"/>
      <c r="N120" s="179"/>
      <c r="O120" s="179"/>
    </row>
    <row r="121" spans="8:15">
      <c r="H121" s="179"/>
      <c r="I121" s="179"/>
      <c r="J121" s="179"/>
      <c r="K121" s="179"/>
      <c r="L121" s="179"/>
      <c r="M121" s="179"/>
      <c r="N121" s="179"/>
      <c r="O121" s="179"/>
    </row>
    <row r="122" spans="8:15">
      <c r="H122" s="179"/>
      <c r="I122" s="179"/>
      <c r="J122" s="179"/>
      <c r="K122" s="179"/>
      <c r="L122" s="179"/>
      <c r="M122" s="179"/>
      <c r="N122" s="179"/>
      <c r="O122" s="179"/>
    </row>
    <row r="123" spans="8:15">
      <c r="H123" s="179"/>
      <c r="I123" s="179"/>
      <c r="J123" s="179"/>
      <c r="K123" s="179"/>
      <c r="L123" s="179"/>
      <c r="M123" s="179"/>
      <c r="N123" s="179"/>
      <c r="O123" s="179"/>
    </row>
    <row r="124" spans="8:15">
      <c r="H124" s="179"/>
      <c r="I124" s="179"/>
      <c r="J124" s="179"/>
      <c r="K124" s="179"/>
      <c r="L124" s="179"/>
      <c r="M124" s="179"/>
      <c r="N124" s="179"/>
      <c r="O124" s="179"/>
    </row>
    <row r="125" spans="8:15">
      <c r="H125" s="179"/>
      <c r="I125" s="179"/>
      <c r="J125" s="179"/>
      <c r="K125" s="179"/>
      <c r="L125" s="179"/>
      <c r="M125" s="179"/>
      <c r="N125" s="179"/>
      <c r="O125" s="179"/>
    </row>
    <row r="126" spans="8:15">
      <c r="H126" s="179"/>
      <c r="I126" s="179"/>
      <c r="J126" s="179"/>
      <c r="K126" s="179"/>
      <c r="L126" s="179"/>
      <c r="M126" s="179"/>
      <c r="N126" s="179"/>
      <c r="O126" s="179"/>
    </row>
    <row r="127" spans="8:15">
      <c r="H127" s="179"/>
      <c r="I127" s="179"/>
      <c r="J127" s="179"/>
      <c r="K127" s="179"/>
      <c r="L127" s="179"/>
      <c r="M127" s="179"/>
      <c r="N127" s="179"/>
      <c r="O127" s="179"/>
    </row>
    <row r="128" spans="8:15">
      <c r="H128" s="179"/>
      <c r="I128" s="179"/>
      <c r="J128" s="179"/>
      <c r="K128" s="179"/>
      <c r="L128" s="179"/>
      <c r="M128" s="179"/>
      <c r="N128" s="179"/>
      <c r="O128" s="179"/>
    </row>
    <row r="129" spans="8:15">
      <c r="H129" s="179"/>
      <c r="I129" s="179"/>
      <c r="J129" s="179"/>
      <c r="K129" s="179"/>
      <c r="L129" s="179"/>
      <c r="M129" s="179"/>
      <c r="N129" s="179"/>
      <c r="O129" s="179"/>
    </row>
    <row r="130" spans="8:15">
      <c r="H130" s="179"/>
      <c r="I130" s="179"/>
      <c r="J130" s="179"/>
      <c r="K130" s="179"/>
      <c r="L130" s="179"/>
      <c r="M130" s="179"/>
      <c r="N130" s="179"/>
      <c r="O130" s="179"/>
    </row>
    <row r="131" spans="8:15">
      <c r="H131" s="179"/>
      <c r="I131" s="179"/>
      <c r="J131" s="179"/>
      <c r="K131" s="179"/>
      <c r="L131" s="179"/>
      <c r="M131" s="179"/>
      <c r="N131" s="179"/>
      <c r="O131" s="179"/>
    </row>
    <row r="132" spans="8:15">
      <c r="H132" s="179"/>
      <c r="I132" s="179"/>
      <c r="J132" s="179"/>
      <c r="K132" s="179"/>
      <c r="L132" s="179"/>
      <c r="M132" s="179"/>
      <c r="N132" s="179"/>
      <c r="O132" s="179"/>
    </row>
    <row r="133" spans="8:15">
      <c r="H133" s="179"/>
      <c r="I133" s="179"/>
      <c r="J133" s="179"/>
      <c r="K133" s="179"/>
      <c r="L133" s="179"/>
      <c r="M133" s="179"/>
      <c r="N133" s="179"/>
      <c r="O133" s="179"/>
    </row>
    <row r="134" spans="8:15">
      <c r="H134" s="179"/>
      <c r="I134" s="179"/>
      <c r="J134" s="179"/>
      <c r="K134" s="179"/>
      <c r="L134" s="179"/>
      <c r="M134" s="179"/>
      <c r="N134" s="179"/>
      <c r="O134" s="179"/>
    </row>
    <row r="135" spans="8:15">
      <c r="H135" s="179"/>
      <c r="I135" s="179"/>
      <c r="J135" s="179"/>
      <c r="K135" s="179"/>
      <c r="L135" s="179"/>
      <c r="M135" s="179"/>
      <c r="N135" s="179"/>
      <c r="O135" s="179"/>
    </row>
    <row r="136" spans="8:15">
      <c r="H136" s="179"/>
      <c r="I136" s="179"/>
      <c r="J136" s="179"/>
      <c r="K136" s="179"/>
      <c r="L136" s="179"/>
      <c r="M136" s="179"/>
      <c r="N136" s="179"/>
      <c r="O136" s="179"/>
    </row>
    <row r="137" spans="8:15">
      <c r="H137" s="179"/>
      <c r="I137" s="179"/>
      <c r="J137" s="179"/>
      <c r="K137" s="179"/>
      <c r="L137" s="179"/>
      <c r="M137" s="179"/>
      <c r="N137" s="179"/>
      <c r="O137" s="179"/>
    </row>
    <row r="138" spans="8:15">
      <c r="H138" s="179"/>
      <c r="I138" s="179"/>
      <c r="J138" s="179"/>
      <c r="K138" s="179"/>
      <c r="L138" s="179"/>
      <c r="M138" s="179"/>
      <c r="N138" s="179"/>
      <c r="O138" s="179"/>
    </row>
    <row r="139" spans="8:15">
      <c r="H139" s="179"/>
      <c r="I139" s="179"/>
      <c r="J139" s="179"/>
      <c r="K139" s="179"/>
      <c r="L139" s="179"/>
      <c r="M139" s="179"/>
      <c r="N139" s="179"/>
      <c r="O139" s="179"/>
    </row>
    <row r="140" spans="8:15">
      <c r="H140" s="179"/>
      <c r="I140" s="179"/>
      <c r="J140" s="179"/>
      <c r="K140" s="179"/>
      <c r="L140" s="179"/>
      <c r="M140" s="179"/>
      <c r="N140" s="179"/>
      <c r="O140" s="179"/>
    </row>
    <row r="141" spans="8:15">
      <c r="H141" s="179"/>
      <c r="I141" s="179"/>
      <c r="J141" s="179"/>
      <c r="K141" s="179"/>
      <c r="L141" s="179"/>
      <c r="M141" s="179"/>
      <c r="N141" s="179"/>
      <c r="O141" s="179"/>
    </row>
    <row r="142" spans="8:15">
      <c r="H142" s="179"/>
      <c r="I142" s="179"/>
      <c r="J142" s="179"/>
      <c r="K142" s="179"/>
      <c r="L142" s="179"/>
      <c r="M142" s="179"/>
      <c r="N142" s="179"/>
      <c r="O142" s="179"/>
    </row>
    <row r="143" spans="8:15">
      <c r="H143" s="179"/>
      <c r="I143" s="179"/>
      <c r="J143" s="179"/>
      <c r="K143" s="179"/>
      <c r="L143" s="179"/>
      <c r="M143" s="179"/>
      <c r="N143" s="179"/>
      <c r="O143" s="179"/>
    </row>
    <row r="144" spans="8:15">
      <c r="H144" s="179"/>
      <c r="I144" s="179"/>
      <c r="J144" s="179"/>
      <c r="K144" s="179"/>
      <c r="L144" s="179"/>
      <c r="M144" s="179"/>
      <c r="N144" s="179"/>
      <c r="O144" s="179"/>
    </row>
    <row r="145" spans="8:15">
      <c r="H145" s="179"/>
      <c r="I145" s="179"/>
      <c r="J145" s="179"/>
      <c r="K145" s="179"/>
      <c r="L145" s="179"/>
      <c r="M145" s="179"/>
      <c r="N145" s="179"/>
      <c r="O145" s="179"/>
    </row>
    <row r="146" spans="8:15">
      <c r="H146" s="179"/>
      <c r="I146" s="179"/>
      <c r="J146" s="179"/>
      <c r="K146" s="179"/>
      <c r="L146" s="179"/>
      <c r="M146" s="179"/>
      <c r="N146" s="179"/>
      <c r="O146" s="179"/>
    </row>
    <row r="147" spans="8:15">
      <c r="H147" s="179"/>
      <c r="I147" s="179"/>
      <c r="J147" s="179"/>
      <c r="K147" s="179"/>
      <c r="L147" s="179"/>
      <c r="M147" s="179"/>
      <c r="N147" s="179"/>
      <c r="O147" s="179"/>
    </row>
    <row r="148" spans="8:15">
      <c r="H148" s="179"/>
      <c r="I148" s="179"/>
      <c r="J148" s="179"/>
      <c r="K148" s="179"/>
      <c r="L148" s="179"/>
      <c r="M148" s="179"/>
      <c r="N148" s="179"/>
      <c r="O148" s="179"/>
    </row>
    <row r="149" spans="8:15">
      <c r="H149" s="179"/>
      <c r="I149" s="179"/>
      <c r="J149" s="179"/>
      <c r="K149" s="179"/>
      <c r="L149" s="179"/>
      <c r="M149" s="179"/>
      <c r="N149" s="179"/>
      <c r="O149" s="179"/>
    </row>
    <row r="150" spans="8:15">
      <c r="H150" s="179"/>
      <c r="I150" s="179"/>
      <c r="J150" s="179"/>
      <c r="K150" s="179"/>
      <c r="L150" s="179"/>
      <c r="M150" s="179"/>
      <c r="N150" s="179"/>
      <c r="O150" s="179"/>
    </row>
    <row r="151" spans="8:15">
      <c r="H151" s="179"/>
      <c r="I151" s="179"/>
      <c r="J151" s="179"/>
      <c r="K151" s="179"/>
      <c r="L151" s="179"/>
      <c r="M151" s="179"/>
      <c r="N151" s="179"/>
      <c r="O151" s="179"/>
    </row>
    <row r="152" spans="8:15">
      <c r="H152" s="179"/>
      <c r="I152" s="179"/>
      <c r="J152" s="179"/>
      <c r="K152" s="179"/>
      <c r="L152" s="179"/>
      <c r="M152" s="179"/>
      <c r="N152" s="179"/>
      <c r="O152" s="179"/>
    </row>
    <row r="153" spans="8:15">
      <c r="H153" s="179"/>
      <c r="I153" s="179"/>
      <c r="J153" s="179"/>
      <c r="K153" s="179"/>
      <c r="L153" s="179"/>
      <c r="M153" s="179"/>
      <c r="N153" s="179"/>
      <c r="O153" s="179"/>
    </row>
    <row r="154" spans="8:15">
      <c r="H154" s="179"/>
      <c r="I154" s="179"/>
      <c r="J154" s="179"/>
      <c r="K154" s="179"/>
      <c r="L154" s="179"/>
      <c r="M154" s="179"/>
      <c r="N154" s="179"/>
      <c r="O154" s="179"/>
    </row>
    <row r="155" spans="8:15">
      <c r="H155" s="179"/>
      <c r="I155" s="179"/>
      <c r="J155" s="179"/>
      <c r="K155" s="179"/>
      <c r="L155" s="179"/>
      <c r="M155" s="179"/>
      <c r="N155" s="179"/>
      <c r="O155" s="179"/>
    </row>
    <row r="156" spans="8:15">
      <c r="H156" s="179"/>
      <c r="I156" s="179"/>
      <c r="J156" s="179"/>
      <c r="K156" s="179"/>
      <c r="L156" s="179"/>
      <c r="M156" s="179"/>
      <c r="N156" s="179"/>
      <c r="O156" s="179"/>
    </row>
    <row r="157" spans="8:15">
      <c r="H157" s="179"/>
      <c r="I157" s="179"/>
      <c r="J157" s="179"/>
      <c r="K157" s="179"/>
      <c r="L157" s="179"/>
      <c r="M157" s="179"/>
      <c r="N157" s="179"/>
      <c r="O157" s="179"/>
    </row>
    <row r="158" spans="8:15">
      <c r="H158" s="179"/>
      <c r="I158" s="179"/>
      <c r="J158" s="179"/>
      <c r="K158" s="179"/>
      <c r="L158" s="179"/>
      <c r="M158" s="179"/>
      <c r="N158" s="179"/>
      <c r="O158" s="179"/>
    </row>
    <row r="159" spans="8:15">
      <c r="H159" s="179"/>
      <c r="I159" s="179"/>
      <c r="J159" s="179"/>
      <c r="K159" s="179"/>
      <c r="L159" s="179"/>
      <c r="M159" s="179"/>
      <c r="N159" s="179"/>
      <c r="O159" s="179"/>
    </row>
    <row r="160" spans="8:15">
      <c r="H160" s="179"/>
      <c r="I160" s="179"/>
      <c r="J160" s="179"/>
      <c r="K160" s="179"/>
      <c r="L160" s="179"/>
      <c r="M160" s="179"/>
      <c r="N160" s="179"/>
      <c r="O160" s="179"/>
    </row>
    <row r="161" spans="8:15">
      <c r="H161" s="179"/>
      <c r="I161" s="179"/>
      <c r="J161" s="179"/>
      <c r="K161" s="179"/>
      <c r="L161" s="179"/>
      <c r="M161" s="179"/>
      <c r="N161" s="179"/>
      <c r="O161" s="179"/>
    </row>
    <row r="162" spans="8:15">
      <c r="H162" s="179"/>
      <c r="I162" s="179"/>
      <c r="J162" s="179"/>
      <c r="K162" s="179"/>
      <c r="L162" s="179"/>
      <c r="M162" s="179"/>
      <c r="N162" s="179"/>
      <c r="O162" s="179"/>
    </row>
    <row r="163" spans="8:15">
      <c r="H163" s="179"/>
      <c r="I163" s="179"/>
      <c r="J163" s="179"/>
      <c r="K163" s="179"/>
      <c r="L163" s="179"/>
      <c r="M163" s="179"/>
      <c r="N163" s="179"/>
      <c r="O163" s="179"/>
    </row>
    <row r="164" spans="8:15">
      <c r="H164" s="179"/>
      <c r="I164" s="179"/>
      <c r="J164" s="179"/>
      <c r="K164" s="179"/>
      <c r="L164" s="179"/>
      <c r="M164" s="179"/>
      <c r="N164" s="179"/>
      <c r="O164" s="179"/>
    </row>
    <row r="165" spans="8:15">
      <c r="H165" s="179"/>
      <c r="I165" s="179"/>
      <c r="J165" s="179"/>
      <c r="K165" s="179"/>
      <c r="L165" s="179"/>
      <c r="M165" s="179"/>
      <c r="N165" s="179"/>
      <c r="O165" s="179"/>
    </row>
    <row r="166" spans="8:15">
      <c r="H166" s="179"/>
      <c r="I166" s="179"/>
      <c r="J166" s="179"/>
      <c r="K166" s="179"/>
      <c r="L166" s="179"/>
      <c r="M166" s="179"/>
      <c r="N166" s="179"/>
      <c r="O166" s="179"/>
    </row>
    <row r="167" spans="8:15">
      <c r="H167" s="179"/>
      <c r="I167" s="179"/>
      <c r="J167" s="179"/>
      <c r="K167" s="179"/>
      <c r="L167" s="179"/>
      <c r="M167" s="179"/>
      <c r="N167" s="179"/>
      <c r="O167" s="179"/>
    </row>
    <row r="168" spans="8:15">
      <c r="H168" s="179"/>
      <c r="I168" s="179"/>
      <c r="J168" s="179"/>
      <c r="K168" s="179"/>
      <c r="L168" s="179"/>
      <c r="M168" s="179"/>
      <c r="N168" s="179"/>
      <c r="O168" s="179"/>
    </row>
    <row r="169" spans="8:15">
      <c r="H169" s="179"/>
      <c r="I169" s="179"/>
      <c r="J169" s="179"/>
      <c r="K169" s="179"/>
      <c r="L169" s="179"/>
      <c r="M169" s="179"/>
      <c r="N169" s="179"/>
      <c r="O169" s="179"/>
    </row>
    <row r="170" spans="8:15">
      <c r="H170" s="179"/>
      <c r="I170" s="179"/>
      <c r="J170" s="179"/>
      <c r="K170" s="179"/>
      <c r="L170" s="179"/>
      <c r="M170" s="179"/>
      <c r="N170" s="179"/>
      <c r="O170" s="179"/>
    </row>
    <row r="171" spans="8:15">
      <c r="H171" s="179"/>
      <c r="I171" s="179"/>
      <c r="J171" s="179"/>
      <c r="K171" s="179"/>
      <c r="L171" s="179"/>
      <c r="M171" s="179"/>
      <c r="N171" s="179"/>
      <c r="O171" s="179"/>
    </row>
    <row r="172" spans="8:15">
      <c r="H172" s="179"/>
      <c r="I172" s="179"/>
      <c r="J172" s="179"/>
      <c r="K172" s="179"/>
      <c r="L172" s="179"/>
      <c r="M172" s="179"/>
      <c r="N172" s="179"/>
      <c r="O172" s="179"/>
    </row>
    <row r="173" spans="8:15">
      <c r="H173" s="179"/>
      <c r="I173" s="179"/>
      <c r="J173" s="179"/>
      <c r="K173" s="179"/>
      <c r="L173" s="179"/>
      <c r="M173" s="179"/>
      <c r="N173" s="179"/>
      <c r="O173" s="179"/>
    </row>
    <row r="174" spans="8:15">
      <c r="H174" s="179"/>
      <c r="I174" s="179"/>
      <c r="J174" s="179"/>
      <c r="K174" s="179"/>
      <c r="L174" s="179"/>
      <c r="M174" s="179"/>
      <c r="N174" s="179"/>
      <c r="O174" s="179"/>
    </row>
    <row r="175" spans="8:15">
      <c r="H175" s="179"/>
      <c r="I175" s="179"/>
      <c r="J175" s="179"/>
      <c r="K175" s="179"/>
      <c r="L175" s="179"/>
      <c r="M175" s="179"/>
      <c r="N175" s="179"/>
      <c r="O175" s="179"/>
    </row>
    <row r="176" spans="8:15">
      <c r="H176" s="179"/>
      <c r="I176" s="179"/>
      <c r="J176" s="179"/>
      <c r="K176" s="179"/>
      <c r="L176" s="179"/>
      <c r="M176" s="179"/>
      <c r="N176" s="179"/>
      <c r="O176" s="179"/>
    </row>
    <row r="177" spans="8:15">
      <c r="H177" s="179"/>
      <c r="I177" s="179"/>
      <c r="J177" s="179"/>
      <c r="K177" s="179"/>
      <c r="L177" s="179"/>
      <c r="M177" s="179"/>
      <c r="N177" s="179"/>
      <c r="O177" s="179"/>
    </row>
    <row r="178" spans="8:15">
      <c r="H178" s="179"/>
      <c r="I178" s="179"/>
      <c r="J178" s="179"/>
      <c r="K178" s="179"/>
      <c r="L178" s="179"/>
      <c r="M178" s="179"/>
      <c r="N178" s="179"/>
      <c r="O178" s="179"/>
    </row>
    <row r="179" spans="8:15">
      <c r="H179" s="179"/>
      <c r="I179" s="179"/>
      <c r="J179" s="179"/>
      <c r="K179" s="179"/>
      <c r="L179" s="179"/>
      <c r="M179" s="179"/>
      <c r="N179" s="179"/>
      <c r="O179" s="179"/>
    </row>
    <row r="180" spans="8:15">
      <c r="H180" s="179"/>
      <c r="I180" s="179"/>
      <c r="J180" s="179"/>
      <c r="K180" s="179"/>
      <c r="L180" s="179"/>
      <c r="M180" s="179"/>
      <c r="N180" s="179"/>
      <c r="O180" s="179"/>
    </row>
    <row r="181" spans="8:15">
      <c r="H181" s="179"/>
      <c r="I181" s="179"/>
      <c r="J181" s="179"/>
      <c r="K181" s="179"/>
      <c r="L181" s="179"/>
      <c r="M181" s="179"/>
      <c r="N181" s="179"/>
      <c r="O181" s="179"/>
    </row>
    <row r="182" spans="8:15">
      <c r="H182" s="179"/>
      <c r="I182" s="179"/>
      <c r="J182" s="179"/>
      <c r="K182" s="179"/>
      <c r="L182" s="179"/>
      <c r="M182" s="179"/>
      <c r="N182" s="179"/>
      <c r="O182" s="179"/>
    </row>
    <row r="183" spans="8:15">
      <c r="H183" s="179"/>
      <c r="I183" s="179"/>
      <c r="J183" s="179"/>
      <c r="K183" s="179"/>
      <c r="L183" s="179"/>
      <c r="M183" s="179"/>
      <c r="N183" s="179"/>
      <c r="O183" s="179"/>
    </row>
    <row r="184" spans="8:15">
      <c r="H184" s="179"/>
      <c r="I184" s="179"/>
      <c r="J184" s="179"/>
      <c r="K184" s="179"/>
      <c r="L184" s="179"/>
      <c r="M184" s="179"/>
      <c r="N184" s="179"/>
      <c r="O184" s="179"/>
    </row>
    <row r="185" spans="8:15">
      <c r="H185" s="179"/>
      <c r="I185" s="179"/>
      <c r="J185" s="179"/>
      <c r="K185" s="179"/>
      <c r="L185" s="179"/>
      <c r="M185" s="179"/>
      <c r="N185" s="179"/>
      <c r="O185" s="179"/>
    </row>
    <row r="186" spans="8:15">
      <c r="H186" s="179"/>
      <c r="I186" s="179"/>
      <c r="J186" s="179"/>
      <c r="K186" s="179"/>
      <c r="L186" s="179"/>
      <c r="M186" s="179"/>
      <c r="N186" s="179"/>
      <c r="O186" s="179"/>
    </row>
    <row r="187" spans="8:15">
      <c r="H187" s="179"/>
      <c r="I187" s="179"/>
      <c r="J187" s="179"/>
      <c r="K187" s="179"/>
      <c r="L187" s="179"/>
      <c r="M187" s="179"/>
      <c r="N187" s="179"/>
      <c r="O187" s="179"/>
    </row>
    <row r="188" spans="8:15">
      <c r="H188" s="179"/>
      <c r="I188" s="179"/>
      <c r="J188" s="179"/>
      <c r="K188" s="179"/>
      <c r="L188" s="179"/>
      <c r="M188" s="179"/>
      <c r="N188" s="179"/>
      <c r="O188" s="179"/>
    </row>
    <row r="189" spans="8:15">
      <c r="H189" s="179"/>
      <c r="I189" s="179"/>
      <c r="J189" s="179"/>
      <c r="K189" s="179"/>
      <c r="L189" s="179"/>
      <c r="M189" s="179"/>
      <c r="N189" s="179"/>
      <c r="O189" s="179"/>
    </row>
    <row r="190" spans="8:15">
      <c r="H190" s="179"/>
      <c r="I190" s="179"/>
      <c r="J190" s="179"/>
      <c r="K190" s="179"/>
      <c r="L190" s="179"/>
      <c r="M190" s="179"/>
      <c r="N190" s="179"/>
      <c r="O190" s="179"/>
    </row>
    <row r="191" spans="8:15">
      <c r="H191" s="179"/>
      <c r="I191" s="179"/>
      <c r="J191" s="179"/>
      <c r="K191" s="179"/>
      <c r="L191" s="179"/>
      <c r="M191" s="179"/>
      <c r="N191" s="179"/>
      <c r="O191" s="179"/>
    </row>
    <row r="192" spans="8:15">
      <c r="H192" s="179"/>
      <c r="I192" s="179"/>
      <c r="J192" s="179"/>
      <c r="K192" s="179"/>
      <c r="L192" s="179"/>
      <c r="M192" s="179"/>
      <c r="N192" s="179"/>
      <c r="O192" s="179"/>
    </row>
    <row r="193" spans="8:15">
      <c r="H193" s="179"/>
      <c r="I193" s="179"/>
      <c r="J193" s="179"/>
      <c r="K193" s="179"/>
      <c r="L193" s="179"/>
      <c r="M193" s="179"/>
      <c r="N193" s="179"/>
      <c r="O193" s="179"/>
    </row>
    <row r="194" spans="8:15">
      <c r="H194" s="179"/>
      <c r="I194" s="179"/>
      <c r="J194" s="179"/>
      <c r="K194" s="179"/>
      <c r="L194" s="179"/>
      <c r="M194" s="179"/>
      <c r="N194" s="179"/>
      <c r="O194" s="179"/>
    </row>
  </sheetData>
  <sheetProtection selectLockedCells="1"/>
  <mergeCells count="4">
    <mergeCell ref="H31:J31"/>
    <mergeCell ref="H32:J32"/>
    <mergeCell ref="H67:J67"/>
    <mergeCell ref="H68:J68"/>
  </mergeCells>
  <phoneticPr fontId="2" type="noConversion"/>
  <pageMargins left="0.75" right="0.75" top="1" bottom="1" header="0.5" footer="0.5"/>
  <pageSetup scale="94" orientation="portrait" r:id="rId1"/>
  <headerFooter alignWithMargins="0">
    <oddHeader>&amp;LVersion 1.2 
3/3/2012&amp;CNIH Modular Budget Template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90"/>
  <sheetViews>
    <sheetView showGridLines="0" zoomScaleNormal="100" workbookViewId="0">
      <selection activeCell="H31" sqref="H31"/>
    </sheetView>
  </sheetViews>
  <sheetFormatPr defaultColWidth="8.85546875" defaultRowHeight="12.75"/>
  <cols>
    <col min="1" max="1" width="5" customWidth="1"/>
    <col min="2" max="2" width="2.7109375" customWidth="1"/>
    <col min="5" max="6" width="9.42578125" customWidth="1"/>
    <col min="7" max="7" width="9.7109375" bestFit="1" customWidth="1"/>
    <col min="9" max="9" width="2.7109375" customWidth="1"/>
    <col min="10" max="10" width="10.42578125" customWidth="1"/>
    <col min="11" max="11" width="1.42578125" customWidth="1"/>
    <col min="12" max="12" width="11" customWidth="1"/>
    <col min="13" max="13" width="1.28515625" customWidth="1"/>
    <col min="14" max="14" width="16" customWidth="1"/>
    <col min="16" max="16" width="2.7109375" customWidth="1"/>
    <col min="19" max="19" width="11.5703125" bestFit="1" customWidth="1"/>
  </cols>
  <sheetData>
    <row r="1" spans="2:16" ht="18">
      <c r="C1" s="1"/>
      <c r="D1" s="1" t="s">
        <v>69</v>
      </c>
    </row>
    <row r="3" spans="2:16">
      <c r="L3" s="17" t="s">
        <v>75</v>
      </c>
      <c r="M3" s="17"/>
    </row>
    <row r="4" spans="2:16" ht="13.5" thickBot="1">
      <c r="L4" s="17" t="s">
        <v>76</v>
      </c>
      <c r="M4" s="17"/>
    </row>
    <row r="5" spans="2:16" ht="4.5" customHeight="1">
      <c r="B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21"/>
    </row>
    <row r="6" spans="2:16">
      <c r="B6" s="21"/>
      <c r="C6" s="13" t="s">
        <v>88</v>
      </c>
      <c r="D6" s="3"/>
      <c r="E6" s="3"/>
      <c r="F6" s="3"/>
      <c r="G6" s="3"/>
      <c r="H6" s="181"/>
      <c r="I6" s="181"/>
      <c r="J6" s="181"/>
      <c r="K6" s="181"/>
      <c r="L6" s="181"/>
      <c r="M6" s="181"/>
      <c r="N6" s="182"/>
      <c r="O6" s="148"/>
      <c r="P6" s="21"/>
    </row>
    <row r="7" spans="2:16">
      <c r="B7" s="21"/>
      <c r="C7" s="5"/>
      <c r="D7" s="6"/>
      <c r="E7" s="6"/>
      <c r="F7" s="6"/>
      <c r="G7" s="6"/>
      <c r="H7" s="148"/>
      <c r="I7" s="148"/>
      <c r="J7" s="148"/>
      <c r="K7" s="148"/>
      <c r="L7" s="148"/>
      <c r="M7" s="148"/>
      <c r="N7" s="155"/>
      <c r="O7" s="148"/>
      <c r="P7" s="21"/>
    </row>
    <row r="8" spans="2:16">
      <c r="B8" s="21"/>
      <c r="C8" s="5"/>
      <c r="D8" s="11"/>
      <c r="E8" s="6"/>
      <c r="F8" s="6" t="s">
        <v>34</v>
      </c>
      <c r="G8" s="33"/>
      <c r="H8" s="148"/>
      <c r="I8" s="148"/>
      <c r="J8" s="148" t="s">
        <v>35</v>
      </c>
      <c r="K8" s="148"/>
      <c r="L8" s="157"/>
      <c r="M8" s="148"/>
      <c r="N8" s="155"/>
      <c r="O8" s="148"/>
      <c r="P8" s="21"/>
    </row>
    <row r="9" spans="2:16">
      <c r="B9" s="21"/>
      <c r="C9" s="10"/>
      <c r="D9" s="8"/>
      <c r="E9" s="8"/>
      <c r="F9" s="8"/>
      <c r="G9" s="8"/>
      <c r="H9" s="158"/>
      <c r="I9" s="158"/>
      <c r="J9" s="158"/>
      <c r="K9" s="158"/>
      <c r="L9" s="158"/>
      <c r="M9" s="158"/>
      <c r="N9" s="159"/>
      <c r="O9" s="148"/>
      <c r="P9" s="21"/>
    </row>
    <row r="10" spans="2:16">
      <c r="B10" s="21"/>
      <c r="C10" s="6"/>
      <c r="D10" s="6"/>
      <c r="E10" s="6"/>
      <c r="F10" s="6"/>
      <c r="G10" s="6"/>
      <c r="H10" s="148"/>
      <c r="I10" s="148"/>
      <c r="J10" s="148"/>
      <c r="K10" s="148"/>
      <c r="L10" s="148"/>
      <c r="M10" s="148"/>
      <c r="N10" s="148"/>
      <c r="O10" s="148"/>
      <c r="P10" s="21"/>
    </row>
    <row r="11" spans="2:16">
      <c r="B11" s="21"/>
      <c r="C11" s="14" t="s">
        <v>79</v>
      </c>
      <c r="D11" s="6"/>
      <c r="E11" s="6"/>
      <c r="F11" s="6"/>
      <c r="G11" s="6"/>
      <c r="H11" s="148"/>
      <c r="I11" s="148"/>
      <c r="J11" s="148"/>
      <c r="K11" s="148"/>
      <c r="L11" s="148"/>
      <c r="M11" s="148"/>
      <c r="N11" s="15" t="s">
        <v>63</v>
      </c>
      <c r="O11" s="149"/>
      <c r="P11" s="73"/>
    </row>
    <row r="12" spans="2:16" ht="4.5" customHeight="1">
      <c r="B12" s="21"/>
      <c r="C12" s="14"/>
      <c r="D12" s="6"/>
      <c r="E12" s="6"/>
      <c r="F12" s="6"/>
      <c r="G12" s="6"/>
      <c r="H12" s="149"/>
      <c r="I12" s="149"/>
      <c r="J12" s="149"/>
      <c r="K12" s="149"/>
      <c r="L12" s="149"/>
      <c r="M12" s="149"/>
      <c r="N12" s="15"/>
      <c r="O12" s="149"/>
      <c r="P12" s="73"/>
    </row>
    <row r="13" spans="2:16">
      <c r="B13" s="21"/>
      <c r="C13" s="6"/>
      <c r="D13" s="6"/>
      <c r="E13" s="6"/>
      <c r="F13" s="6"/>
      <c r="G13" s="6"/>
      <c r="H13" s="15"/>
      <c r="I13" s="15"/>
      <c r="J13" s="15"/>
      <c r="K13" s="15"/>
      <c r="L13" s="16" t="s">
        <v>78</v>
      </c>
      <c r="M13" s="16"/>
      <c r="N13" s="193">
        <f>'Detail Worksheet'!N55</f>
        <v>0</v>
      </c>
      <c r="O13" s="183"/>
      <c r="P13" s="74"/>
    </row>
    <row r="14" spans="2:16" ht="4.5" customHeight="1">
      <c r="B14" s="21"/>
      <c r="C14" s="6"/>
      <c r="D14" s="6"/>
      <c r="E14" s="6"/>
      <c r="F14" s="6"/>
      <c r="G14" s="6"/>
      <c r="H14" s="15"/>
      <c r="I14" s="15"/>
      <c r="J14" s="15"/>
      <c r="K14" s="15"/>
      <c r="L14" s="16"/>
      <c r="M14" s="16"/>
      <c r="N14" s="194"/>
      <c r="O14" s="149"/>
      <c r="P14" s="21"/>
    </row>
    <row r="15" spans="2:16">
      <c r="B15" s="21"/>
      <c r="C15" s="6"/>
      <c r="D15" s="6"/>
      <c r="E15" s="6"/>
      <c r="F15" s="6"/>
      <c r="G15" s="6"/>
      <c r="H15" s="15"/>
      <c r="I15" s="15"/>
      <c r="J15" s="15"/>
      <c r="K15" s="15"/>
      <c r="L15" s="16" t="s">
        <v>36</v>
      </c>
      <c r="M15" s="16"/>
      <c r="N15" s="193">
        <f>'Detail Worksheet'!N57</f>
        <v>0</v>
      </c>
      <c r="O15" s="183"/>
      <c r="P15" s="74"/>
    </row>
    <row r="16" spans="2:16" ht="4.5" customHeight="1">
      <c r="B16" s="21"/>
      <c r="C16" s="6"/>
      <c r="D16" s="6"/>
      <c r="E16" s="6"/>
      <c r="F16" s="6"/>
      <c r="G16" s="6"/>
      <c r="H16" s="15"/>
      <c r="I16" s="15"/>
      <c r="J16" s="15"/>
      <c r="K16" s="15"/>
      <c r="L16" s="16"/>
      <c r="M16" s="16"/>
      <c r="N16" s="194"/>
      <c r="O16" s="149"/>
      <c r="P16" s="21"/>
    </row>
    <row r="17" spans="2:16">
      <c r="B17" s="21"/>
      <c r="C17" s="6"/>
      <c r="D17" s="6"/>
      <c r="E17" s="6"/>
      <c r="F17" s="6"/>
      <c r="G17" s="6"/>
      <c r="H17" s="15"/>
      <c r="I17" s="15"/>
      <c r="J17" s="15"/>
      <c r="K17" s="15"/>
      <c r="L17" s="16" t="s">
        <v>37</v>
      </c>
      <c r="M17" s="16"/>
      <c r="N17" s="193">
        <f>N13+N15</f>
        <v>0</v>
      </c>
      <c r="O17" s="183"/>
      <c r="P17" s="75"/>
    </row>
    <row r="18" spans="2:16" ht="4.5" customHeight="1" thickBot="1">
      <c r="B18" s="23"/>
      <c r="C18" s="24"/>
      <c r="D18" s="24"/>
      <c r="E18" s="24"/>
      <c r="F18" s="24"/>
      <c r="G18" s="24"/>
      <c r="H18" s="25"/>
      <c r="I18" s="25"/>
      <c r="J18" s="26"/>
      <c r="K18" s="26"/>
      <c r="L18" s="25"/>
      <c r="M18" s="25"/>
      <c r="N18" s="162"/>
      <c r="O18" s="152"/>
      <c r="P18" s="21"/>
    </row>
    <row r="19" spans="2:16" ht="4.5" customHeight="1">
      <c r="B19" s="18"/>
      <c r="C19" s="19"/>
      <c r="D19" s="19"/>
      <c r="E19" s="19"/>
      <c r="F19" s="19"/>
      <c r="G19" s="19"/>
      <c r="H19" s="28"/>
      <c r="I19" s="28"/>
      <c r="J19" s="28"/>
      <c r="K19" s="28"/>
      <c r="L19" s="28"/>
      <c r="M19" s="28"/>
      <c r="N19" s="164"/>
      <c r="O19" s="153"/>
      <c r="P19" s="21"/>
    </row>
    <row r="20" spans="2:16">
      <c r="B20" s="21"/>
      <c r="C20" s="14" t="s">
        <v>80</v>
      </c>
      <c r="D20" s="6"/>
      <c r="E20" s="6"/>
      <c r="F20" s="6"/>
      <c r="G20" s="6"/>
      <c r="H20" s="15"/>
      <c r="I20" s="15"/>
      <c r="J20" s="15"/>
      <c r="K20" s="15"/>
      <c r="L20" s="15"/>
      <c r="M20" s="15"/>
      <c r="N20" s="151"/>
      <c r="O20" s="149"/>
      <c r="P20" s="21"/>
    </row>
    <row r="21" spans="2:16">
      <c r="B21" s="21"/>
      <c r="C21" s="6"/>
      <c r="D21" s="6"/>
      <c r="E21" s="6"/>
      <c r="F21" s="6"/>
      <c r="G21" s="6"/>
      <c r="H21" s="15"/>
      <c r="I21" s="15"/>
      <c r="J21" s="15" t="s">
        <v>60</v>
      </c>
      <c r="K21" s="15"/>
      <c r="L21" s="15" t="s">
        <v>60</v>
      </c>
      <c r="M21" s="15"/>
      <c r="N21" s="15" t="s">
        <v>63</v>
      </c>
      <c r="O21" s="149"/>
      <c r="P21" s="73"/>
    </row>
    <row r="22" spans="2:16">
      <c r="B22" s="21"/>
      <c r="C22" s="6"/>
      <c r="D22" s="6"/>
      <c r="E22" s="15" t="s">
        <v>81</v>
      </c>
      <c r="F22" s="6"/>
      <c r="G22" s="6"/>
      <c r="H22" s="15"/>
      <c r="I22" s="15"/>
      <c r="J22" s="15" t="s">
        <v>61</v>
      </c>
      <c r="K22" s="15"/>
      <c r="L22" s="15" t="s">
        <v>62</v>
      </c>
      <c r="M22" s="15"/>
      <c r="N22" s="151"/>
      <c r="O22" s="149"/>
      <c r="P22" s="21"/>
    </row>
    <row r="23" spans="2:16">
      <c r="B23" s="21"/>
      <c r="C23" s="2" t="s">
        <v>59</v>
      </c>
      <c r="D23" s="3"/>
      <c r="E23" s="3"/>
      <c r="F23" s="3"/>
      <c r="G23" s="3"/>
      <c r="H23" s="166"/>
      <c r="I23" s="149"/>
      <c r="J23" s="209">
        <f>'Detail Worksheet'!B78</f>
        <v>0.54</v>
      </c>
      <c r="K23" s="149"/>
      <c r="L23" s="168">
        <f>'Detail Worksheet'!N73</f>
        <v>0</v>
      </c>
      <c r="M23" s="149"/>
      <c r="N23" s="193">
        <f>J23*L23</f>
        <v>0</v>
      </c>
      <c r="O23" s="183"/>
      <c r="P23" s="75"/>
    </row>
    <row r="24" spans="2:16">
      <c r="B24" s="21"/>
      <c r="C24" s="10"/>
      <c r="D24" s="8"/>
      <c r="E24" s="8"/>
      <c r="F24" s="8"/>
      <c r="G24" s="8"/>
      <c r="H24" s="169"/>
      <c r="I24" s="149"/>
      <c r="J24" s="149"/>
      <c r="K24" s="149"/>
      <c r="L24" s="149"/>
      <c r="M24" s="149"/>
      <c r="N24" s="151"/>
      <c r="O24" s="149"/>
      <c r="P24" s="21"/>
    </row>
    <row r="25" spans="2:16">
      <c r="B25" s="21"/>
      <c r="C25" s="2"/>
      <c r="D25" s="3"/>
      <c r="E25" s="3"/>
      <c r="F25" s="3"/>
      <c r="G25" s="3"/>
      <c r="H25" s="166"/>
      <c r="I25" s="149"/>
      <c r="J25" s="167">
        <v>0</v>
      </c>
      <c r="K25" s="149"/>
      <c r="L25" s="168"/>
      <c r="M25" s="149"/>
      <c r="N25" s="150">
        <f>J25*L25</f>
        <v>0</v>
      </c>
      <c r="O25" s="183"/>
      <c r="P25" s="75"/>
    </row>
    <row r="26" spans="2:16">
      <c r="B26" s="21"/>
      <c r="C26" s="10"/>
      <c r="D26" s="8"/>
      <c r="E26" s="8"/>
      <c r="F26" s="8"/>
      <c r="G26" s="8"/>
      <c r="H26" s="169"/>
      <c r="I26" s="149"/>
      <c r="J26" s="149"/>
      <c r="K26" s="149"/>
      <c r="L26" s="149"/>
      <c r="M26" s="149"/>
      <c r="N26" s="151"/>
      <c r="O26" s="149"/>
      <c r="P26" s="21"/>
    </row>
    <row r="27" spans="2:16">
      <c r="B27" s="21"/>
      <c r="C27" s="2"/>
      <c r="D27" s="3"/>
      <c r="E27" s="3"/>
      <c r="F27" s="3"/>
      <c r="G27" s="3"/>
      <c r="H27" s="166"/>
      <c r="I27" s="149"/>
      <c r="J27" s="167">
        <v>0</v>
      </c>
      <c r="K27" s="149"/>
      <c r="L27" s="168"/>
      <c r="M27" s="149"/>
      <c r="N27" s="150">
        <f>J27*L27</f>
        <v>0</v>
      </c>
      <c r="O27" s="183"/>
      <c r="P27" s="75"/>
    </row>
    <row r="28" spans="2:16">
      <c r="B28" s="21"/>
      <c r="C28" s="10"/>
      <c r="D28" s="8"/>
      <c r="E28" s="8"/>
      <c r="F28" s="8"/>
      <c r="G28" s="8"/>
      <c r="H28" s="169"/>
      <c r="I28" s="149"/>
      <c r="J28" s="149"/>
      <c r="K28" s="149"/>
      <c r="L28" s="149"/>
      <c r="M28" s="149"/>
      <c r="N28" s="151"/>
      <c r="O28" s="149"/>
      <c r="P28" s="21"/>
    </row>
    <row r="29" spans="2:16">
      <c r="B29" s="21"/>
      <c r="C29" s="2"/>
      <c r="D29" s="3"/>
      <c r="E29" s="3"/>
      <c r="F29" s="3"/>
      <c r="G29" s="3"/>
      <c r="H29" s="166"/>
      <c r="I29" s="149"/>
      <c r="J29" s="167">
        <v>0</v>
      </c>
      <c r="K29" s="149"/>
      <c r="L29" s="168"/>
      <c r="M29" s="149"/>
      <c r="N29" s="150">
        <f>J29*L29</f>
        <v>0</v>
      </c>
      <c r="O29" s="183"/>
      <c r="P29" s="75"/>
    </row>
    <row r="30" spans="2:16">
      <c r="B30" s="21"/>
      <c r="C30" s="10"/>
      <c r="D30" s="8"/>
      <c r="E30" s="8"/>
      <c r="F30" s="8"/>
      <c r="G30" s="8"/>
      <c r="H30" s="170"/>
      <c r="I30" s="149"/>
      <c r="J30" s="149"/>
      <c r="K30" s="149"/>
      <c r="L30" s="149"/>
      <c r="M30" s="149"/>
      <c r="N30" s="151"/>
      <c r="O30" s="149"/>
      <c r="P30" s="21"/>
    </row>
    <row r="31" spans="2:16">
      <c r="B31" s="29" t="s">
        <v>38</v>
      </c>
      <c r="C31" s="6"/>
      <c r="D31" s="6"/>
      <c r="E31" s="6"/>
      <c r="F31" s="6"/>
      <c r="G31" s="6"/>
      <c r="H31" s="2" t="s">
        <v>8</v>
      </c>
      <c r="I31" s="3"/>
      <c r="J31" s="3"/>
      <c r="K31" s="171"/>
      <c r="L31" s="171"/>
      <c r="M31" s="171"/>
      <c r="N31" s="172"/>
      <c r="O31" s="149"/>
      <c r="P31" s="21"/>
    </row>
    <row r="32" spans="2:16">
      <c r="B32" s="21"/>
      <c r="C32" s="6"/>
      <c r="D32" s="6"/>
      <c r="E32" s="6"/>
      <c r="F32" s="6"/>
      <c r="G32" s="6"/>
      <c r="H32" s="453" t="s">
        <v>10</v>
      </c>
      <c r="I32" s="454"/>
      <c r="J32" s="454"/>
      <c r="K32" s="149"/>
      <c r="L32" s="149"/>
      <c r="M32" s="149"/>
      <c r="N32" s="173"/>
      <c r="O32" s="149"/>
      <c r="P32" s="21"/>
    </row>
    <row r="33" spans="2:20">
      <c r="B33" s="21"/>
      <c r="C33" s="6"/>
      <c r="D33" s="6"/>
      <c r="E33" s="6"/>
      <c r="F33" s="6"/>
      <c r="G33" s="6"/>
      <c r="H33" s="453" t="s">
        <v>12</v>
      </c>
      <c r="I33" s="454"/>
      <c r="J33" s="454"/>
      <c r="K33" s="149"/>
      <c r="L33" s="149"/>
      <c r="M33" s="149"/>
      <c r="N33" s="173"/>
      <c r="O33" s="149"/>
      <c r="P33" s="21"/>
    </row>
    <row r="34" spans="2:20">
      <c r="B34" s="21"/>
      <c r="C34" s="6"/>
      <c r="D34" s="6"/>
      <c r="E34" s="6"/>
      <c r="F34" s="6"/>
      <c r="G34" s="6"/>
      <c r="H34" s="5"/>
      <c r="K34" s="149"/>
      <c r="L34" s="149"/>
      <c r="M34" s="149"/>
      <c r="N34" s="173"/>
      <c r="O34" s="149"/>
      <c r="P34" s="21"/>
    </row>
    <row r="35" spans="2:20">
      <c r="B35" s="21"/>
      <c r="C35" s="6"/>
      <c r="D35" s="6"/>
      <c r="E35" s="6"/>
      <c r="F35" s="6"/>
      <c r="G35" s="6"/>
      <c r="H35" s="174"/>
      <c r="I35" s="175"/>
      <c r="J35" s="175"/>
      <c r="K35" s="175"/>
      <c r="L35" s="175"/>
      <c r="M35" s="175"/>
      <c r="N35" s="176"/>
      <c r="O35" s="149"/>
      <c r="P35" s="21"/>
    </row>
    <row r="36" spans="2:20" ht="4.5" customHeight="1">
      <c r="B36" s="21"/>
      <c r="C36" s="6"/>
      <c r="D36" s="6"/>
      <c r="E36" s="6"/>
      <c r="F36" s="6"/>
      <c r="G36" s="6"/>
      <c r="H36" s="149"/>
      <c r="I36" s="149"/>
      <c r="J36" s="149"/>
      <c r="K36" s="149"/>
      <c r="L36" s="149"/>
      <c r="M36" s="149"/>
      <c r="N36" s="151"/>
      <c r="O36" s="149"/>
      <c r="P36" s="21"/>
    </row>
    <row r="37" spans="2:20">
      <c r="B37" s="21"/>
      <c r="C37" s="6" t="s">
        <v>39</v>
      </c>
      <c r="D37" s="6"/>
      <c r="E37" s="6"/>
      <c r="F37" s="6"/>
      <c r="G37" s="206">
        <v>40619</v>
      </c>
      <c r="H37" s="149"/>
      <c r="I37" s="149"/>
      <c r="J37" s="149"/>
      <c r="K37" s="149"/>
      <c r="L37" s="151" t="s">
        <v>40</v>
      </c>
      <c r="M37" s="149"/>
      <c r="N37" s="193">
        <f>N23+N25+N27+N29</f>
        <v>0</v>
      </c>
      <c r="O37" s="183"/>
      <c r="P37" s="75"/>
    </row>
    <row r="38" spans="2:20" ht="4.5" customHeight="1" thickBot="1">
      <c r="B38" s="23"/>
      <c r="C38" s="24"/>
      <c r="D38" s="24"/>
      <c r="E38" s="24"/>
      <c r="F38" s="24"/>
      <c r="G38" s="24"/>
      <c r="H38" s="152"/>
      <c r="I38" s="152"/>
      <c r="J38" s="152"/>
      <c r="K38" s="152"/>
      <c r="L38" s="152"/>
      <c r="M38" s="152"/>
      <c r="N38" s="162"/>
      <c r="O38" s="152"/>
      <c r="P38" s="21"/>
    </row>
    <row r="39" spans="2:20">
      <c r="B39" s="18"/>
      <c r="C39" s="19"/>
      <c r="D39" s="19"/>
      <c r="E39" s="19"/>
      <c r="F39" s="19"/>
      <c r="G39" s="19"/>
      <c r="H39" s="153"/>
      <c r="I39" s="153"/>
      <c r="J39" s="153"/>
      <c r="K39" s="153"/>
      <c r="L39" s="153"/>
      <c r="M39" s="153"/>
      <c r="N39" s="164"/>
      <c r="O39" s="165"/>
      <c r="P39" s="6"/>
      <c r="R39" s="32"/>
      <c r="S39" t="s">
        <v>33</v>
      </c>
      <c r="T39" t="s">
        <v>82</v>
      </c>
    </row>
    <row r="40" spans="2:20">
      <c r="B40" s="21"/>
      <c r="C40" s="6" t="s">
        <v>41</v>
      </c>
      <c r="D40" s="6"/>
      <c r="E40" s="6"/>
      <c r="F40" s="6"/>
      <c r="G40" s="6"/>
      <c r="H40" s="149"/>
      <c r="I40" s="149"/>
      <c r="J40" s="149"/>
      <c r="K40" s="149"/>
      <c r="L40" s="151" t="s">
        <v>42</v>
      </c>
      <c r="M40" s="149"/>
      <c r="N40" s="193">
        <f>N17+N37</f>
        <v>0</v>
      </c>
      <c r="O40" s="161"/>
      <c r="P40" s="64"/>
      <c r="S40" s="198">
        <f>'Detail Worksheet'!N77</f>
        <v>0</v>
      </c>
    </row>
    <row r="41" spans="2:20">
      <c r="B41" s="21"/>
      <c r="C41" s="6"/>
      <c r="D41" s="6"/>
      <c r="E41" s="6"/>
      <c r="F41" s="6"/>
      <c r="G41" s="6"/>
      <c r="H41" s="149"/>
      <c r="I41" s="149"/>
      <c r="J41" s="149"/>
      <c r="K41" s="149"/>
      <c r="L41" s="149"/>
      <c r="M41" s="149"/>
      <c r="N41" s="151"/>
      <c r="O41" s="160"/>
      <c r="P41" s="6"/>
    </row>
    <row r="42" spans="2:20">
      <c r="B42" s="21"/>
      <c r="C42" s="6"/>
      <c r="D42" s="6"/>
      <c r="E42" s="6"/>
      <c r="F42" s="6"/>
      <c r="G42" s="6"/>
      <c r="H42" s="149"/>
      <c r="I42" s="149"/>
      <c r="J42" s="149"/>
      <c r="K42" s="149"/>
      <c r="L42" s="149"/>
      <c r="M42" s="149"/>
      <c r="N42" s="151"/>
      <c r="O42" s="160"/>
      <c r="P42" s="6"/>
    </row>
    <row r="43" spans="2:20">
      <c r="B43" s="21"/>
      <c r="C43" s="6"/>
      <c r="D43" s="6"/>
      <c r="E43" s="6"/>
      <c r="F43" s="6"/>
      <c r="G43" s="6"/>
      <c r="H43" s="149"/>
      <c r="I43" s="149"/>
      <c r="J43" s="149"/>
      <c r="K43" s="149"/>
      <c r="L43" s="149"/>
      <c r="M43" s="149"/>
      <c r="N43" s="151"/>
      <c r="O43" s="160"/>
      <c r="P43" s="6"/>
    </row>
    <row r="44" spans="2:20">
      <c r="B44" s="21"/>
      <c r="C44" s="6"/>
      <c r="D44" s="6"/>
      <c r="E44" s="6"/>
      <c r="F44" s="6"/>
      <c r="G44" s="6"/>
      <c r="H44" s="149"/>
      <c r="I44" s="149"/>
      <c r="J44" s="149"/>
      <c r="K44" s="149"/>
      <c r="L44" s="149"/>
      <c r="M44" s="149"/>
      <c r="N44" s="151"/>
      <c r="O44" s="160"/>
      <c r="P44" s="6"/>
    </row>
    <row r="45" spans="2:20">
      <c r="B45" s="21"/>
      <c r="C45" s="6"/>
      <c r="D45" s="6"/>
      <c r="E45" s="6"/>
      <c r="F45" s="6"/>
      <c r="G45" s="6"/>
      <c r="H45" s="149"/>
      <c r="I45" s="149"/>
      <c r="J45" s="149"/>
      <c r="K45" s="149"/>
      <c r="L45" s="149"/>
      <c r="M45" s="149"/>
      <c r="N45" s="151"/>
      <c r="O45" s="160"/>
      <c r="P45" s="6"/>
    </row>
    <row r="46" spans="2:20" ht="4.5" customHeight="1">
      <c r="B46" s="21"/>
      <c r="C46" s="6"/>
      <c r="D46" s="6"/>
      <c r="E46" s="6"/>
      <c r="F46" s="6"/>
      <c r="G46" s="6"/>
      <c r="H46" s="149"/>
      <c r="I46" s="149"/>
      <c r="J46" s="149"/>
      <c r="K46" s="149"/>
      <c r="L46" s="149"/>
      <c r="M46" s="149"/>
      <c r="N46" s="151"/>
      <c r="O46" s="160"/>
      <c r="P46" s="6"/>
    </row>
    <row r="47" spans="2:20">
      <c r="B47" s="21"/>
      <c r="C47" s="6"/>
      <c r="D47" s="6"/>
      <c r="E47" s="6"/>
      <c r="F47" s="6"/>
      <c r="G47" s="6"/>
      <c r="H47" s="149"/>
      <c r="I47" s="149"/>
      <c r="J47" s="149"/>
      <c r="K47" s="149"/>
      <c r="L47" s="149"/>
      <c r="M47" s="149"/>
      <c r="N47" s="16"/>
      <c r="O47" s="160"/>
      <c r="P47" s="15"/>
    </row>
    <row r="48" spans="2:20" ht="4.5" customHeight="1">
      <c r="B48" s="21"/>
      <c r="C48" s="13"/>
      <c r="D48" s="3"/>
      <c r="E48" s="3"/>
      <c r="F48" s="3"/>
      <c r="G48" s="3"/>
      <c r="H48" s="171"/>
      <c r="I48" s="171"/>
      <c r="J48" s="171"/>
      <c r="K48" s="171"/>
      <c r="L48" s="171"/>
      <c r="M48" s="171"/>
      <c r="N48" s="85"/>
      <c r="O48" s="160"/>
      <c r="P48" s="15"/>
    </row>
    <row r="49" spans="2:23">
      <c r="B49" s="21"/>
      <c r="C49" s="66" t="s">
        <v>70</v>
      </c>
      <c r="D49" s="61"/>
      <c r="E49" s="61"/>
      <c r="F49" s="61"/>
      <c r="G49" s="61"/>
      <c r="H49" s="184"/>
      <c r="I49" s="184"/>
      <c r="J49" s="184"/>
      <c r="K49" s="184"/>
      <c r="L49" s="184"/>
      <c r="M49" s="149"/>
      <c r="N49" s="185"/>
      <c r="O49" s="161"/>
      <c r="P49" s="70"/>
    </row>
    <row r="50" spans="2:23" ht="4.5" customHeight="1">
      <c r="B50" s="21"/>
      <c r="C50" s="5"/>
      <c r="D50" s="61"/>
      <c r="E50" s="61"/>
      <c r="F50" s="61"/>
      <c r="G50" s="65"/>
      <c r="H50" s="184"/>
      <c r="I50" s="184"/>
      <c r="J50" s="184"/>
      <c r="K50" s="184"/>
      <c r="L50" s="186"/>
      <c r="M50" s="149"/>
      <c r="N50" s="173"/>
      <c r="O50" s="160"/>
      <c r="P50" s="6"/>
    </row>
    <row r="51" spans="2:23">
      <c r="B51" s="21"/>
      <c r="C51" s="10"/>
      <c r="D51" s="8"/>
      <c r="E51" s="8"/>
      <c r="F51" s="8"/>
      <c r="G51" s="8"/>
      <c r="H51" s="175"/>
      <c r="I51" s="175"/>
      <c r="J51" s="175"/>
      <c r="K51" s="175"/>
      <c r="L51" s="175"/>
      <c r="M51" s="175"/>
      <c r="N51" s="187"/>
      <c r="O51" s="161"/>
      <c r="P51" s="70"/>
    </row>
    <row r="52" spans="2:23" ht="4.5" customHeight="1">
      <c r="B52" s="21"/>
      <c r="C52" s="6"/>
      <c r="D52" s="6"/>
      <c r="E52" s="6"/>
      <c r="F52" s="6"/>
      <c r="G52" s="6"/>
      <c r="H52" s="149"/>
      <c r="I52" s="149"/>
      <c r="J52" s="149"/>
      <c r="K52" s="149"/>
      <c r="L52" s="16"/>
      <c r="M52" s="149"/>
      <c r="N52" s="151"/>
      <c r="O52" s="160"/>
      <c r="P52" s="6"/>
    </row>
    <row r="53" spans="2:23">
      <c r="B53" s="21"/>
      <c r="C53" s="6"/>
      <c r="D53" s="6"/>
      <c r="E53" s="6"/>
      <c r="F53" s="6"/>
      <c r="G53" s="6"/>
      <c r="H53" s="149"/>
      <c r="I53" s="149"/>
      <c r="J53" s="149"/>
      <c r="K53" s="149"/>
      <c r="L53" s="16"/>
      <c r="M53" s="149"/>
      <c r="N53" s="188"/>
      <c r="O53" s="161"/>
      <c r="P53" s="64"/>
      <c r="T53" s="61"/>
      <c r="U53" s="61"/>
      <c r="V53" s="61"/>
      <c r="W53" s="61"/>
    </row>
    <row r="54" spans="2:23" ht="4.5" customHeight="1">
      <c r="B54" s="21"/>
      <c r="C54" s="6"/>
      <c r="D54" s="6"/>
      <c r="E54" s="6"/>
      <c r="F54" s="6"/>
      <c r="G54" s="6"/>
      <c r="H54" s="149"/>
      <c r="I54" s="149"/>
      <c r="J54" s="149"/>
      <c r="K54" s="149"/>
      <c r="L54" s="149"/>
      <c r="M54" s="149"/>
      <c r="N54" s="151"/>
      <c r="O54" s="160"/>
      <c r="P54" s="6"/>
      <c r="T54" s="61"/>
      <c r="U54" s="61"/>
      <c r="V54" s="61"/>
      <c r="W54" s="61"/>
    </row>
    <row r="55" spans="2:23" ht="4.5" customHeight="1">
      <c r="B55" s="21"/>
      <c r="C55" s="6"/>
      <c r="D55" s="6"/>
      <c r="E55" s="6"/>
      <c r="F55" s="6"/>
      <c r="G55" s="6"/>
      <c r="H55" s="149"/>
      <c r="I55" s="149"/>
      <c r="J55" s="149"/>
      <c r="K55" s="149"/>
      <c r="L55" s="149"/>
      <c r="M55" s="149"/>
      <c r="N55" s="151"/>
      <c r="O55" s="160"/>
      <c r="P55" s="6"/>
      <c r="T55" s="61"/>
      <c r="U55" s="61"/>
      <c r="V55" s="61"/>
      <c r="W55" s="61"/>
    </row>
    <row r="56" spans="2:23">
      <c r="B56" s="21"/>
      <c r="C56" s="14"/>
      <c r="D56" s="14" t="s">
        <v>71</v>
      </c>
      <c r="E56" s="6"/>
      <c r="F56" s="6"/>
      <c r="G56" s="6"/>
      <c r="H56" s="149"/>
      <c r="I56" s="149"/>
      <c r="J56" s="149"/>
      <c r="K56" s="149"/>
      <c r="L56" s="149"/>
      <c r="M56" s="149"/>
      <c r="N56" s="151"/>
      <c r="O56" s="160"/>
      <c r="P56" s="6"/>
      <c r="T56" s="61"/>
      <c r="U56" s="61"/>
      <c r="V56" s="76"/>
      <c r="W56" s="61"/>
    </row>
    <row r="57" spans="2:23">
      <c r="B57" s="21"/>
      <c r="C57" s="6"/>
      <c r="D57" s="6"/>
      <c r="E57" s="6"/>
      <c r="F57" s="6"/>
      <c r="G57" s="6"/>
      <c r="H57" s="15"/>
      <c r="I57" s="15"/>
      <c r="J57" s="15"/>
      <c r="K57" s="15"/>
      <c r="L57" s="15"/>
      <c r="M57" s="15"/>
      <c r="N57" s="16"/>
      <c r="O57" s="160"/>
      <c r="P57" s="15"/>
      <c r="T57" s="61"/>
      <c r="U57" s="61"/>
      <c r="V57" s="61"/>
      <c r="W57" s="61"/>
    </row>
    <row r="58" spans="2:23">
      <c r="B58" s="21"/>
      <c r="C58" s="6"/>
      <c r="D58" s="86" t="s">
        <v>72</v>
      </c>
      <c r="E58" s="15"/>
      <c r="F58" s="6"/>
      <c r="G58" s="6"/>
      <c r="H58" s="15"/>
      <c r="I58" s="15"/>
      <c r="J58" s="15"/>
      <c r="K58" s="67" t="s">
        <v>87</v>
      </c>
      <c r="L58" s="68"/>
      <c r="M58" s="69"/>
      <c r="N58" s="196">
        <f>'Bud per 1 &amp; 2'!N13:O13+'Bud per 1 &amp; 2'!N49:O49+'Bud per 3 &amp; 4'!N12:O12+'Bud per 3 &amp; 4'!N48:O48+'Bud per 5 &amp; Cumulative'!N13:O13</f>
        <v>0</v>
      </c>
      <c r="O58" s="160"/>
      <c r="P58" s="6"/>
      <c r="T58" s="61"/>
      <c r="U58" s="77"/>
      <c r="V58" s="78"/>
      <c r="W58" s="61"/>
    </row>
    <row r="59" spans="2:23">
      <c r="B59" s="21"/>
      <c r="C59" s="6"/>
      <c r="D59" s="86"/>
      <c r="E59" s="6"/>
      <c r="F59" s="6"/>
      <c r="G59" s="6"/>
      <c r="H59" s="149"/>
      <c r="I59" s="149"/>
      <c r="J59" s="189"/>
      <c r="K59" s="149"/>
      <c r="L59" s="190"/>
      <c r="M59" s="149"/>
      <c r="N59" s="197"/>
      <c r="O59" s="161"/>
      <c r="P59" s="64"/>
      <c r="T59" s="61"/>
      <c r="U59" s="77"/>
      <c r="V59" s="78"/>
      <c r="W59" s="61"/>
    </row>
    <row r="60" spans="2:23">
      <c r="B60" s="21"/>
      <c r="C60" s="6"/>
      <c r="D60" s="86" t="s">
        <v>73</v>
      </c>
      <c r="E60" s="6"/>
      <c r="F60" s="6"/>
      <c r="G60" s="6"/>
      <c r="H60" s="149"/>
      <c r="I60" s="149"/>
      <c r="J60" s="149"/>
      <c r="K60" s="149" t="s">
        <v>87</v>
      </c>
      <c r="L60" s="191"/>
      <c r="M60" s="192"/>
      <c r="N60" s="196">
        <f>'Bud per 1 &amp; 2'!N15:O15+'Bud per 1 &amp; 2'!N51:O51+'Bud per 3 &amp; 4'!N14:O14+'Bud per 3 &amp; 4'!N50:O50+'Bud per 5 &amp; Cumulative'!N15:O15</f>
        <v>0</v>
      </c>
      <c r="O60" s="160"/>
      <c r="P60" s="6"/>
      <c r="T60" s="61"/>
      <c r="U60" s="77"/>
      <c r="V60" s="78"/>
      <c r="W60" s="61"/>
    </row>
    <row r="61" spans="2:23">
      <c r="B61" s="21"/>
      <c r="C61" s="6"/>
      <c r="D61" s="86"/>
      <c r="E61" s="6"/>
      <c r="F61" s="6"/>
      <c r="G61" s="6"/>
      <c r="H61" s="149"/>
      <c r="I61" s="149"/>
      <c r="J61" s="189"/>
      <c r="K61" s="149"/>
      <c r="L61" s="190"/>
      <c r="M61" s="149"/>
      <c r="N61" s="197"/>
      <c r="O61" s="161"/>
      <c r="P61" s="64"/>
      <c r="T61" s="61"/>
      <c r="U61" s="77"/>
      <c r="V61" s="78"/>
      <c r="W61" s="61"/>
    </row>
    <row r="62" spans="2:23">
      <c r="B62" s="21"/>
      <c r="C62" s="6"/>
      <c r="D62" s="86" t="s">
        <v>84</v>
      </c>
      <c r="E62" s="6"/>
      <c r="F62" s="6"/>
      <c r="G62" s="6"/>
      <c r="H62" s="149"/>
      <c r="I62" s="149"/>
      <c r="J62" s="149"/>
      <c r="K62" s="149" t="s">
        <v>87</v>
      </c>
      <c r="L62" s="191"/>
      <c r="M62" s="192"/>
      <c r="N62" s="196">
        <f>'Bud per 1 &amp; 2'!N17:O17+'Bud per 1 &amp; 2'!N53:O53+'Bud per 3 &amp; 4'!N16:O16+'Bud per 3 &amp; 4'!N52:O52+'Bud per 5 &amp; Cumulative'!N17:O17</f>
        <v>0</v>
      </c>
      <c r="O62" s="160"/>
      <c r="P62" s="6"/>
      <c r="T62" s="61"/>
      <c r="U62" s="77"/>
      <c r="V62" s="78"/>
      <c r="W62" s="61"/>
    </row>
    <row r="63" spans="2:23">
      <c r="B63" s="21"/>
      <c r="C63" s="6"/>
      <c r="D63" s="86"/>
      <c r="E63" s="6"/>
      <c r="F63" s="6"/>
      <c r="G63" s="6"/>
      <c r="H63" s="149"/>
      <c r="I63" s="149"/>
      <c r="J63" s="189"/>
      <c r="K63" s="149"/>
      <c r="L63" s="190"/>
      <c r="M63" s="149"/>
      <c r="N63" s="197"/>
      <c r="O63" s="161"/>
      <c r="P63" s="64"/>
      <c r="T63" s="61"/>
      <c r="U63" s="79"/>
      <c r="V63" s="78"/>
      <c r="W63" s="61"/>
    </row>
    <row r="64" spans="2:23">
      <c r="B64" s="21"/>
      <c r="C64" s="6"/>
      <c r="D64" s="86" t="s">
        <v>85</v>
      </c>
      <c r="E64" s="6"/>
      <c r="F64" s="6"/>
      <c r="G64" s="6"/>
      <c r="H64" s="149"/>
      <c r="I64" s="149"/>
      <c r="J64" s="149"/>
      <c r="K64" s="149" t="s">
        <v>87</v>
      </c>
      <c r="L64" s="191"/>
      <c r="M64" s="192"/>
      <c r="N64" s="196">
        <f>'Bud per 1 &amp; 2'!N37:O37+'Bud per 1 &amp; 2'!N73:O73+'Bud per 3 &amp; 4'!N36:O36+'Bud per 3 &amp; 4'!N71:O71+'Bud per 5 &amp; Cumulative'!N37:O37</f>
        <v>0</v>
      </c>
      <c r="O64" s="160"/>
      <c r="P64" s="6"/>
      <c r="T64" s="61"/>
      <c r="U64" s="77"/>
      <c r="V64" s="78"/>
      <c r="W64" s="61"/>
    </row>
    <row r="65" spans="2:23">
      <c r="B65" s="21"/>
      <c r="C65" s="6"/>
      <c r="D65" s="86"/>
      <c r="E65" s="6"/>
      <c r="F65" s="6"/>
      <c r="G65" s="6"/>
      <c r="H65" s="149"/>
      <c r="I65" s="149"/>
      <c r="J65" s="189"/>
      <c r="K65" s="149"/>
      <c r="L65" s="190"/>
      <c r="M65" s="149"/>
      <c r="N65" s="197"/>
      <c r="O65" s="161"/>
      <c r="P65" s="64"/>
      <c r="T65" s="61"/>
      <c r="U65" s="77"/>
      <c r="V65" s="78"/>
      <c r="W65" s="61"/>
    </row>
    <row r="66" spans="2:23">
      <c r="B66" s="21"/>
      <c r="C66" s="6"/>
      <c r="D66" s="86" t="s">
        <v>86</v>
      </c>
      <c r="E66" s="6"/>
      <c r="F66" s="6"/>
      <c r="G66" s="6"/>
      <c r="H66" s="149"/>
      <c r="I66" s="149"/>
      <c r="J66" s="149"/>
      <c r="K66" s="149" t="s">
        <v>87</v>
      </c>
      <c r="L66" s="191"/>
      <c r="M66" s="192"/>
      <c r="N66" s="196">
        <f>'Bud per 1 &amp; 2'!N40:O40+'Bud per 1 &amp; 2'!N76:O76+'Bud per 3 &amp; 4'!N39:O39+'Bud per 3 &amp; 4'!N74:O74+'Bud per 5 &amp; Cumulative'!N40:O40</f>
        <v>0</v>
      </c>
      <c r="O66" s="160"/>
      <c r="P66" s="6"/>
      <c r="T66" s="61"/>
      <c r="U66" s="77"/>
      <c r="V66" s="78"/>
      <c r="W66" s="61"/>
    </row>
    <row r="67" spans="2:23">
      <c r="B67" s="29"/>
      <c r="C67" s="6"/>
      <c r="D67" s="6"/>
      <c r="E67" s="6"/>
      <c r="F67" s="6"/>
      <c r="G67" s="6"/>
      <c r="H67" s="149"/>
      <c r="I67" s="149"/>
      <c r="J67" s="149"/>
      <c r="K67" s="149"/>
      <c r="L67" s="149"/>
      <c r="M67" s="149"/>
      <c r="N67" s="151"/>
      <c r="O67" s="160"/>
      <c r="P67" s="6"/>
      <c r="T67" s="61"/>
      <c r="U67" s="61"/>
      <c r="V67" s="78"/>
      <c r="W67" s="61"/>
    </row>
    <row r="68" spans="2:23" ht="13.5" thickBot="1">
      <c r="B68" s="23"/>
      <c r="C68" s="24"/>
      <c r="D68" s="24"/>
      <c r="E68" s="24"/>
      <c r="F68" s="24"/>
      <c r="G68" s="24"/>
      <c r="H68" s="152"/>
      <c r="I68" s="152"/>
      <c r="J68" s="152"/>
      <c r="K68" s="152"/>
      <c r="L68" s="152"/>
      <c r="M68" s="152"/>
      <c r="N68" s="162"/>
      <c r="O68" s="163"/>
      <c r="P68" s="6"/>
      <c r="T68" s="61"/>
      <c r="U68" s="77"/>
      <c r="V68" s="78"/>
      <c r="W68" s="61"/>
    </row>
    <row r="69" spans="2:23">
      <c r="B69" s="18"/>
      <c r="C69" s="19"/>
      <c r="D69" s="19"/>
      <c r="E69" s="19"/>
      <c r="F69" s="19"/>
      <c r="G69" s="19"/>
      <c r="H69" s="153"/>
      <c r="I69" s="153"/>
      <c r="J69" s="153"/>
      <c r="K69" s="153"/>
      <c r="L69" s="153"/>
      <c r="M69" s="153"/>
      <c r="N69" s="164"/>
      <c r="O69" s="165"/>
      <c r="P69" s="6"/>
      <c r="T69" s="61"/>
      <c r="U69" s="77"/>
      <c r="V69" s="78"/>
      <c r="W69" s="61"/>
    </row>
    <row r="70" spans="2:23">
      <c r="B70" s="21"/>
      <c r="C70" s="6"/>
      <c r="D70" s="6"/>
      <c r="E70" s="6"/>
      <c r="F70" s="6"/>
      <c r="G70" s="6"/>
      <c r="H70" s="149"/>
      <c r="I70" s="149"/>
      <c r="J70" s="149"/>
      <c r="K70" s="149"/>
      <c r="L70" s="149"/>
      <c r="M70" s="149"/>
      <c r="N70" s="151"/>
      <c r="O70" s="160"/>
      <c r="P70" s="6"/>
      <c r="T70" s="61"/>
      <c r="U70" s="77"/>
      <c r="V70" s="78"/>
      <c r="W70" s="61"/>
    </row>
    <row r="71" spans="2:23">
      <c r="B71" s="21"/>
      <c r="C71" s="6"/>
      <c r="D71" s="6"/>
      <c r="E71" s="6"/>
      <c r="F71" s="6"/>
      <c r="G71" s="6"/>
      <c r="H71" s="149"/>
      <c r="I71" s="149"/>
      <c r="J71" s="149"/>
      <c r="K71" s="149"/>
      <c r="L71" s="149"/>
      <c r="M71" s="149"/>
      <c r="N71" s="151"/>
      <c r="O71" s="160"/>
      <c r="P71" s="6"/>
      <c r="T71" s="61"/>
      <c r="U71" s="80"/>
      <c r="V71" s="78"/>
      <c r="W71" s="61"/>
    </row>
    <row r="72" spans="2:23" ht="4.5" customHeight="1">
      <c r="B72" s="21"/>
      <c r="C72" s="6"/>
      <c r="D72" s="6"/>
      <c r="E72" s="6"/>
      <c r="F72" s="6"/>
      <c r="G72" s="6"/>
      <c r="H72" s="149"/>
      <c r="I72" s="149"/>
      <c r="J72" s="149"/>
      <c r="K72" s="149"/>
      <c r="L72" s="149"/>
      <c r="M72" s="149"/>
      <c r="N72" s="151"/>
      <c r="O72" s="160"/>
      <c r="P72" s="6"/>
      <c r="T72" s="61"/>
      <c r="U72" s="61"/>
      <c r="V72" s="61"/>
      <c r="W72" s="61"/>
    </row>
    <row r="73" spans="2:23">
      <c r="B73" s="21"/>
      <c r="C73" s="6"/>
      <c r="D73" s="6"/>
      <c r="E73" s="6"/>
      <c r="F73" s="6"/>
      <c r="G73" s="6"/>
      <c r="H73" s="149"/>
      <c r="I73" s="149"/>
      <c r="J73" s="149"/>
      <c r="K73" s="149"/>
      <c r="L73" s="151"/>
      <c r="M73" s="149"/>
      <c r="N73" s="188"/>
      <c r="O73" s="161"/>
      <c r="P73" s="64"/>
      <c r="T73" s="61"/>
      <c r="U73" s="61"/>
      <c r="V73" s="61"/>
      <c r="W73" s="61"/>
    </row>
    <row r="74" spans="2:23" ht="4.5" customHeight="1">
      <c r="B74" s="21"/>
      <c r="C74" s="6"/>
      <c r="D74" s="6"/>
      <c r="E74" s="6"/>
      <c r="F74" s="6"/>
      <c r="G74" s="6"/>
      <c r="H74" s="149"/>
      <c r="I74" s="149"/>
      <c r="J74" s="149"/>
      <c r="K74" s="149"/>
      <c r="L74" s="149"/>
      <c r="M74" s="149"/>
      <c r="N74" s="151"/>
      <c r="O74" s="160"/>
      <c r="P74" s="6"/>
      <c r="T74" s="61"/>
      <c r="U74" s="61"/>
      <c r="V74" s="61"/>
      <c r="W74" s="61"/>
    </row>
    <row r="75" spans="2:23" ht="4.5" customHeight="1">
      <c r="B75" s="21"/>
      <c r="C75" s="6"/>
      <c r="D75" s="6"/>
      <c r="E75" s="6"/>
      <c r="F75" s="6"/>
      <c r="G75" s="6"/>
      <c r="H75" s="149"/>
      <c r="I75" s="149"/>
      <c r="J75" s="149"/>
      <c r="K75" s="149"/>
      <c r="L75" s="149"/>
      <c r="M75" s="149"/>
      <c r="N75" s="151"/>
      <c r="O75" s="160"/>
      <c r="P75" s="6"/>
      <c r="Q75" s="6"/>
      <c r="T75" s="61"/>
      <c r="U75" s="61"/>
      <c r="V75" s="61"/>
      <c r="W75" s="61"/>
    </row>
    <row r="76" spans="2:23" ht="12.75" customHeight="1">
      <c r="B76" s="21"/>
      <c r="C76" s="14"/>
      <c r="D76" s="14"/>
      <c r="E76" s="14"/>
      <c r="F76" s="14"/>
      <c r="G76" s="6"/>
      <c r="H76" s="149"/>
      <c r="I76" s="149"/>
      <c r="J76" s="149"/>
      <c r="K76" s="149"/>
      <c r="L76" s="151"/>
      <c r="M76" s="149"/>
      <c r="N76" s="183"/>
      <c r="O76" s="161"/>
      <c r="P76" s="64"/>
      <c r="T76" s="61"/>
      <c r="U76" s="61"/>
      <c r="V76" s="61"/>
      <c r="W76" s="61"/>
    </row>
    <row r="77" spans="2:23" ht="4.5" customHeight="1" thickBot="1">
      <c r="B77" s="23"/>
      <c r="C77" s="24"/>
      <c r="D77" s="24"/>
      <c r="E77" s="24"/>
      <c r="F77" s="24"/>
      <c r="G77" s="24"/>
      <c r="H77" s="152"/>
      <c r="I77" s="152"/>
      <c r="J77" s="152"/>
      <c r="K77" s="152"/>
      <c r="L77" s="152"/>
      <c r="M77" s="152"/>
      <c r="N77" s="152"/>
      <c r="O77" s="163"/>
      <c r="P77" s="6"/>
    </row>
    <row r="78" spans="2:23">
      <c r="H78" s="179"/>
      <c r="I78" s="179"/>
      <c r="J78" s="179"/>
      <c r="K78" s="179"/>
      <c r="L78" s="179"/>
      <c r="M78" s="179"/>
      <c r="N78" s="179"/>
      <c r="O78" s="179"/>
    </row>
    <row r="79" spans="2:23">
      <c r="H79" s="179"/>
      <c r="I79" s="179"/>
      <c r="J79" s="179"/>
      <c r="K79" s="179"/>
      <c r="L79" s="179"/>
      <c r="M79" s="179"/>
      <c r="N79" s="179"/>
      <c r="O79" s="179"/>
    </row>
    <row r="80" spans="2:23">
      <c r="H80" s="179"/>
      <c r="I80" s="179"/>
      <c r="J80" s="179"/>
      <c r="K80" s="179"/>
      <c r="L80" s="179"/>
      <c r="M80" s="179"/>
      <c r="N80" s="179"/>
      <c r="O80" s="179"/>
    </row>
    <row r="81" spans="8:15">
      <c r="H81" s="179"/>
      <c r="I81" s="179"/>
      <c r="J81" s="179"/>
      <c r="K81" s="179"/>
      <c r="L81" s="179"/>
      <c r="M81" s="179"/>
      <c r="N81" s="179"/>
      <c r="O81" s="179"/>
    </row>
    <row r="82" spans="8:15">
      <c r="H82" s="179"/>
      <c r="I82" s="179"/>
      <c r="J82" s="179"/>
      <c r="K82" s="179"/>
      <c r="L82" s="179"/>
      <c r="M82" s="179"/>
      <c r="N82" s="179"/>
      <c r="O82" s="179"/>
    </row>
    <row r="83" spans="8:15">
      <c r="H83" s="179"/>
      <c r="I83" s="179"/>
      <c r="J83" s="179"/>
      <c r="K83" s="179"/>
      <c r="L83" s="179"/>
      <c r="M83" s="179"/>
      <c r="N83" s="179"/>
      <c r="O83" s="179"/>
    </row>
    <row r="84" spans="8:15">
      <c r="H84" s="179"/>
      <c r="I84" s="179"/>
      <c r="J84" s="179"/>
      <c r="K84" s="179"/>
      <c r="L84" s="179"/>
      <c r="M84" s="179"/>
      <c r="N84" s="179"/>
      <c r="O84" s="179"/>
    </row>
    <row r="85" spans="8:15">
      <c r="H85" s="179"/>
      <c r="I85" s="179"/>
      <c r="J85" s="179"/>
      <c r="K85" s="179"/>
      <c r="L85" s="179"/>
      <c r="M85" s="179"/>
      <c r="N85" s="179"/>
      <c r="O85" s="179"/>
    </row>
    <row r="86" spans="8:15">
      <c r="H86" s="179"/>
      <c r="I86" s="179"/>
      <c r="J86" s="179"/>
      <c r="K86" s="179"/>
      <c r="L86" s="179"/>
      <c r="M86" s="179"/>
      <c r="N86" s="179"/>
      <c r="O86" s="179"/>
    </row>
    <row r="87" spans="8:15">
      <c r="H87" s="179"/>
      <c r="I87" s="179"/>
      <c r="J87" s="179"/>
      <c r="K87" s="179"/>
      <c r="L87" s="179"/>
      <c r="M87" s="179"/>
      <c r="N87" s="179"/>
      <c r="O87" s="179"/>
    </row>
    <row r="88" spans="8:15">
      <c r="H88" s="179"/>
      <c r="I88" s="179"/>
      <c r="J88" s="179"/>
      <c r="K88" s="179"/>
      <c r="L88" s="179"/>
      <c r="M88" s="179"/>
      <c r="N88" s="179"/>
      <c r="O88" s="179"/>
    </row>
    <row r="89" spans="8:15">
      <c r="H89" s="179"/>
      <c r="I89" s="179"/>
      <c r="J89" s="179"/>
      <c r="K89" s="179"/>
      <c r="L89" s="179"/>
      <c r="M89" s="179"/>
      <c r="N89" s="179"/>
      <c r="O89" s="179"/>
    </row>
    <row r="90" spans="8:15">
      <c r="H90" s="179"/>
      <c r="I90" s="179"/>
      <c r="J90" s="179"/>
      <c r="K90" s="179"/>
      <c r="L90" s="179"/>
      <c r="M90" s="179"/>
      <c r="N90" s="179"/>
      <c r="O90" s="179"/>
    </row>
  </sheetData>
  <sheetProtection selectLockedCells="1"/>
  <mergeCells count="2">
    <mergeCell ref="H32:J32"/>
    <mergeCell ref="H33:J33"/>
  </mergeCells>
  <phoneticPr fontId="2" type="noConversion"/>
  <pageMargins left="0.75" right="0.75" top="1" bottom="1" header="0.5" footer="0.5"/>
  <pageSetup scale="72" orientation="portrait" r:id="rId1"/>
  <headerFooter alignWithMargins="0">
    <oddHeader>&amp;LVersion 1.2 
3/3/2012&amp;CNIH Modular Budget Template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zoomScaleNormal="100" workbookViewId="0">
      <selection activeCell="D18" sqref="D18"/>
    </sheetView>
  </sheetViews>
  <sheetFormatPr defaultColWidth="8.85546875" defaultRowHeight="12.75"/>
  <cols>
    <col min="4" max="4" width="12.7109375" customWidth="1"/>
    <col min="5" max="5" width="19.42578125" customWidth="1"/>
  </cols>
  <sheetData>
    <row r="1" spans="1:5">
      <c r="A1" s="62" t="s">
        <v>124</v>
      </c>
      <c r="D1" s="32"/>
    </row>
    <row r="2" spans="1:5">
      <c r="A2" t="s">
        <v>47</v>
      </c>
      <c r="D2" s="35"/>
      <c r="E2" s="81">
        <f>'Bud per 5 &amp; Cumulative'!N66</f>
        <v>0</v>
      </c>
    </row>
    <row r="3" spans="1:5">
      <c r="A3" t="s">
        <v>48</v>
      </c>
      <c r="D3" s="35"/>
      <c r="E3" s="81">
        <f>'Bud per 5 &amp; Cumulative'!N66</f>
        <v>0</v>
      </c>
    </row>
    <row r="4" spans="1:5">
      <c r="D4" s="35"/>
      <c r="E4" s="81"/>
    </row>
    <row r="5" spans="1:5">
      <c r="A5" s="62" t="s">
        <v>123</v>
      </c>
      <c r="E5" s="81">
        <f>'Bud per 5 &amp; Cumulative'!N66</f>
        <v>0</v>
      </c>
    </row>
    <row r="6" spans="1:5">
      <c r="E6" s="81"/>
    </row>
    <row r="7" spans="1:5">
      <c r="E7" s="81"/>
    </row>
    <row r="8" spans="1:5">
      <c r="E8" s="81"/>
    </row>
    <row r="9" spans="1:5">
      <c r="E9" s="81"/>
    </row>
    <row r="10" spans="1:5">
      <c r="E10" s="81"/>
    </row>
  </sheetData>
  <sheetProtection sheet="1" objects="1" scenarios="1" selectLockedCells="1"/>
  <phoneticPr fontId="2" type="noConversion"/>
  <pageMargins left="0.75" right="0.75" top="1" bottom="1" header="0.5" footer="0.5"/>
  <pageSetup orientation="portrait" horizontalDpi="4294967292" verticalDpi="4294967292" r:id="rId1"/>
  <headerFooter alignWithMargins="0">
    <oddHeader>&amp;LVersion 1.2 
3/3/2012&amp;CNIH Modular Budget Template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Details</vt:lpstr>
      <vt:lpstr>Subcons</vt:lpstr>
      <vt:lpstr>Detail Worksheet</vt:lpstr>
      <vt:lpstr>Bud per 1 &amp; 2</vt:lpstr>
      <vt:lpstr>Bud per 3 &amp; 4</vt:lpstr>
      <vt:lpstr>Bud per 5 &amp; Cumulative</vt:lpstr>
      <vt:lpstr>#s</vt:lpstr>
      <vt:lpstr>Sheet1</vt:lpstr>
      <vt:lpstr>'#s'!Print_Area</vt:lpstr>
      <vt:lpstr>'Bud per 1 &amp; 2'!Print_Area</vt:lpstr>
      <vt:lpstr>'Bud per 3 &amp; 4'!Print_Area</vt:lpstr>
      <vt:lpstr>'Bud per 5 &amp; Cumulative'!Print_Area</vt:lpstr>
      <vt:lpstr>'Detail Worksheet'!Print_Area</vt:lpstr>
      <vt:lpstr>Subcons!Print_Area</vt:lpstr>
    </vt:vector>
  </TitlesOfParts>
  <Company>MSIS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uniquename</dc:creator>
  <cp:lastModifiedBy>A. Beckman</cp:lastModifiedBy>
  <cp:lastPrinted>2012-03-20T16:06:57Z</cp:lastPrinted>
  <dcterms:created xsi:type="dcterms:W3CDTF">2007-05-18T01:30:03Z</dcterms:created>
  <dcterms:modified xsi:type="dcterms:W3CDTF">2016-01-07T19:44:00Z</dcterms:modified>
</cp:coreProperties>
</file>