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3788" windowHeight="3840"/>
  </bookViews>
  <sheets>
    <sheet name="ethnic" sheetId="6" r:id="rId1"/>
  </sheets>
  <definedNames>
    <definedName name="DECLARED_ETHNIC_ORIGIN" localSheetId="0">ethnic!$A$2:$Q$64</definedName>
    <definedName name="DECLARED_ETHNIC_ORIGIN">#REF!</definedName>
    <definedName name="_xlnm.Print_Area" localSheetId="0">ethnic!$A$1:$Q$66</definedName>
  </definedNames>
  <calcPr calcId="125725"/>
</workbook>
</file>

<file path=xl/calcChain.xml><?xml version="1.0" encoding="utf-8"?>
<calcChain xmlns="http://schemas.openxmlformats.org/spreadsheetml/2006/main">
  <c r="C24" i="6"/>
  <c r="B24"/>
  <c r="Q24"/>
  <c r="P24"/>
  <c r="O24"/>
  <c r="N24"/>
  <c r="M24"/>
  <c r="L24"/>
  <c r="K24"/>
  <c r="J24"/>
  <c r="I24"/>
  <c r="H24"/>
  <c r="G24"/>
  <c r="F24"/>
  <c r="E24"/>
  <c r="D24"/>
  <c r="B16"/>
  <c r="B26"/>
  <c r="C16"/>
  <c r="C26"/>
  <c r="B32"/>
  <c r="C32"/>
  <c r="B39"/>
  <c r="B45"/>
  <c r="B47"/>
  <c r="C39"/>
  <c r="C45"/>
  <c r="C47"/>
  <c r="T48"/>
  <c r="D16"/>
  <c r="D26"/>
  <c r="D32"/>
  <c r="D39"/>
  <c r="D45"/>
  <c r="D47"/>
  <c r="D49"/>
  <c r="E16"/>
  <c r="C49"/>
  <c r="E26"/>
  <c r="E32"/>
  <c r="E39"/>
  <c r="E45"/>
  <c r="E47"/>
  <c r="E49"/>
  <c r="F16"/>
  <c r="F26"/>
  <c r="F32"/>
  <c r="F39"/>
  <c r="F45"/>
  <c r="F47"/>
  <c r="F49"/>
  <c r="G16"/>
  <c r="G26"/>
  <c r="G32"/>
  <c r="G39"/>
  <c r="G45"/>
  <c r="G47"/>
  <c r="G49"/>
  <c r="H16"/>
  <c r="H26"/>
  <c r="H32"/>
  <c r="H39"/>
  <c r="H45"/>
  <c r="H47"/>
  <c r="H49"/>
  <c r="I16"/>
  <c r="I26"/>
  <c r="I32"/>
  <c r="I39"/>
  <c r="I45"/>
  <c r="I47"/>
  <c r="I49"/>
  <c r="J16"/>
  <c r="J26"/>
  <c r="J32"/>
  <c r="J39"/>
  <c r="J45"/>
  <c r="J47"/>
  <c r="J49"/>
  <c r="K16"/>
  <c r="K26"/>
  <c r="K32"/>
  <c r="K39"/>
  <c r="K45"/>
  <c r="K47"/>
  <c r="K49"/>
  <c r="L16"/>
  <c r="L26"/>
  <c r="L32"/>
  <c r="L39"/>
  <c r="L45"/>
  <c r="L47"/>
  <c r="L49"/>
  <c r="M16"/>
  <c r="M26"/>
  <c r="M32"/>
  <c r="M39"/>
  <c r="M45"/>
  <c r="M47"/>
  <c r="M49"/>
  <c r="N16"/>
  <c r="N26"/>
  <c r="N32"/>
  <c r="N39"/>
  <c r="N45"/>
  <c r="N47"/>
  <c r="N49"/>
  <c r="O16"/>
  <c r="O26"/>
  <c r="O32"/>
  <c r="O39"/>
  <c r="O45"/>
  <c r="O47"/>
  <c r="O49"/>
  <c r="P16"/>
  <c r="P26"/>
  <c r="P32"/>
  <c r="P39"/>
  <c r="P45"/>
  <c r="P47"/>
  <c r="P49"/>
  <c r="Q16"/>
  <c r="Q26"/>
  <c r="Q32"/>
  <c r="Q39"/>
  <c r="Q45"/>
  <c r="Q47"/>
  <c r="Q49"/>
  <c r="B49"/>
</calcChain>
</file>

<file path=xl/sharedStrings.xml><?xml version="1.0" encoding="utf-8"?>
<sst xmlns="http://schemas.openxmlformats.org/spreadsheetml/2006/main" count="92" uniqueCount="67">
  <si>
    <t>Hispanic</t>
  </si>
  <si>
    <t>Unknown</t>
  </si>
  <si>
    <t>TOTAL</t>
  </si>
  <si>
    <t>M</t>
  </si>
  <si>
    <t>W</t>
  </si>
  <si>
    <t>Undergraduates-Full Time</t>
  </si>
  <si>
    <t>All other Freshmen</t>
  </si>
  <si>
    <t>Sophomores</t>
  </si>
  <si>
    <t>Juniors</t>
  </si>
  <si>
    <t>Seniors</t>
  </si>
  <si>
    <t>Unclassified</t>
  </si>
  <si>
    <t>SUBTOTAL</t>
  </si>
  <si>
    <t>Undergraduates-Part Time</t>
  </si>
  <si>
    <t>TOTAL Undergraduates</t>
  </si>
  <si>
    <t>First Professional</t>
  </si>
  <si>
    <t>First-time</t>
  </si>
  <si>
    <t>TOTAL First Professional</t>
  </si>
  <si>
    <t>Graduate Students-Full Time</t>
  </si>
  <si>
    <t>All others</t>
  </si>
  <si>
    <t>Graduate Students-Part Time</t>
  </si>
  <si>
    <t>TOTAL Graduates</t>
  </si>
  <si>
    <t>print one macro</t>
  </si>
  <si>
    <t>\p</t>
  </si>
  <si>
    <t>{MENU}a</t>
  </si>
  <si>
    <t>landscape</t>
  </si>
  <si>
    <t>{MENU}pcolq</t>
  </si>
  <si>
    <t>{MENU}pg</t>
  </si>
  <si>
    <t>{MENU}pcopqq</t>
  </si>
  <si>
    <t>check</t>
  </si>
  <si>
    <t>Total University</t>
  </si>
  <si>
    <t>Enrolled Students: Declared Ethnic Origin*</t>
  </si>
  <si>
    <t>Black, non-Hispanic</t>
  </si>
  <si>
    <t>White, non-Hispanic</t>
  </si>
  <si>
    <t>A person having origins in any of the black racial groups of Africa (except those of Hispanic origin)</t>
  </si>
  <si>
    <t xml:space="preserve">A person having origins in any of the original peoples of the Far East, Southeast Asia, the Indian Subcontinent, </t>
  </si>
  <si>
    <t>or Pacific Islands</t>
  </si>
  <si>
    <t xml:space="preserve">A person having origins in any of the original peoples of Europe, North Africa, or the Middle East </t>
  </si>
  <si>
    <t>(except those of Hispanic origin)</t>
  </si>
  <si>
    <t xml:space="preserve">A person of Mexican, Puerto Rican, Cuban, Central or South American, or other Spanish culture or origin, </t>
  </si>
  <si>
    <t>regardless of race</t>
  </si>
  <si>
    <t xml:space="preserve">A person having origins in any of the original peoples of North America and who maintains cultural identification </t>
  </si>
  <si>
    <t>through tribal affiliation or community recognition</t>
  </si>
  <si>
    <t xml:space="preserve">A person who is not a citizen or national of the United States and who is in this country on a visa or temporary basis </t>
  </si>
  <si>
    <t>and does not have the right to remain indefinitely</t>
  </si>
  <si>
    <t>Used only if the student did not select a racial-ethnic designation and the institution finds it impossible to place</t>
  </si>
  <si>
    <t>the student in one of the aforementioned racial/ethnic categories</t>
  </si>
  <si>
    <t xml:space="preserve">          1.  Asian/Pacific Islander:</t>
  </si>
  <si>
    <t xml:space="preserve">          2.  Black, non-Hispanic: </t>
  </si>
  <si>
    <t xml:space="preserve">          3.  White, non-Hispanic:</t>
  </si>
  <si>
    <t xml:space="preserve">          4.  Hispanic:</t>
  </si>
  <si>
    <t xml:space="preserve">          5.  American Indian/Alaska Native:</t>
  </si>
  <si>
    <t xml:space="preserve">          6.  Nonresident alien:</t>
  </si>
  <si>
    <t xml:space="preserve">          7.  Race/Ethnicity Unknown:</t>
  </si>
  <si>
    <t xml:space="preserve">*  This report indicates the ethnic origin of students, as reported by the students.  Definitions are below. </t>
  </si>
  <si>
    <t xml:space="preserve">          Numbers 1-5 apply to all except those who are Nonresident aliens.</t>
  </si>
  <si>
    <t>UNIVERSITY OF ROCHESTER</t>
  </si>
  <si>
    <t>First-time Freshmen - College</t>
  </si>
  <si>
    <t>Kauffman Students</t>
  </si>
  <si>
    <t>First-time Freshmen - Eastman</t>
  </si>
  <si>
    <t xml:space="preserve">First-time Ph.D. </t>
  </si>
  <si>
    <t>First-time Ph.D.</t>
  </si>
  <si>
    <t>All others Masters/Doctoral</t>
  </si>
  <si>
    <t>Source:  IPEDS-EF1 Report (EF1PRE).  Totals may differ from internal University Student Information System reports.  Simon Bern Executive students are excluded.</t>
  </si>
  <si>
    <t>American Indian/   Alaska Native</t>
  </si>
  <si>
    <t>Asian/  Pacific Islander</t>
  </si>
  <si>
    <t>Non-resident alien</t>
  </si>
  <si>
    <t>FALL 2008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</si>
</sst>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1">
    <font>
      <sz val="10"/>
      <name val="Courier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sz val="12"/>
      <color indexed="13"/>
      <name val="Arial"/>
      <family val="2"/>
    </font>
    <font>
      <b/>
      <sz val="12"/>
      <color indexed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3" fontId="1" fillId="0" borderId="0" xfId="0" applyNumberFormat="1" applyFont="1"/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7" fillId="0" borderId="0" xfId="0" applyFont="1"/>
    <xf numFmtId="41" fontId="4" fillId="0" borderId="2" xfId="0" applyNumberFormat="1" applyFont="1" applyBorder="1"/>
    <xf numFmtId="41" fontId="4" fillId="0" borderId="3" xfId="0" applyNumberFormat="1" applyFont="1" applyBorder="1"/>
    <xf numFmtId="41" fontId="4" fillId="0" borderId="0" xfId="0" applyNumberFormat="1" applyFont="1"/>
    <xf numFmtId="41" fontId="4" fillId="2" borderId="9" xfId="0" applyNumberFormat="1" applyFont="1" applyFill="1" applyBorder="1" applyAlignment="1">
      <alignment vertical="center"/>
    </xf>
    <xf numFmtId="41" fontId="4" fillId="2" borderId="10" xfId="0" applyNumberFormat="1" applyFont="1" applyFill="1" applyBorder="1" applyAlignment="1">
      <alignment vertical="center"/>
    </xf>
    <xf numFmtId="41" fontId="4" fillId="2" borderId="11" xfId="0" applyNumberFormat="1" applyFont="1" applyFill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0" xfId="0" applyNumberFormat="1" applyFont="1" applyFill="1"/>
    <xf numFmtId="41" fontId="4" fillId="2" borderId="12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2" fillId="0" borderId="0" xfId="0" applyNumberFormat="1" applyFont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centerContinuous"/>
    </xf>
    <xf numFmtId="0" fontId="2" fillId="0" borderId="0" xfId="0" applyFont="1" applyBorder="1"/>
    <xf numFmtId="41" fontId="4" fillId="0" borderId="0" xfId="0" applyNumberFormat="1" applyFont="1" applyBorder="1"/>
    <xf numFmtId="41" fontId="1" fillId="0" borderId="0" xfId="0" applyNumberFormat="1" applyFont="1" applyBorder="1"/>
    <xf numFmtId="41" fontId="4" fillId="0" borderId="0" xfId="0" applyNumberFormat="1" applyFont="1" applyFill="1" applyBorder="1"/>
    <xf numFmtId="0" fontId="2" fillId="5" borderId="1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0" xfId="0" applyFont="1" applyFill="1"/>
    <xf numFmtId="41" fontId="4" fillId="5" borderId="0" xfId="0" applyNumberFormat="1" applyFont="1" applyFill="1"/>
    <xf numFmtId="41" fontId="4" fillId="5" borderId="11" xfId="0" applyNumberFormat="1" applyFont="1" applyFill="1" applyBorder="1" applyAlignment="1">
      <alignment vertical="center"/>
    </xf>
    <xf numFmtId="0" fontId="5" fillId="5" borderId="7" xfId="0" applyFont="1" applyFill="1" applyBorder="1" applyAlignment="1">
      <alignment horizontal="left" vertical="center"/>
    </xf>
    <xf numFmtId="41" fontId="4" fillId="5" borderId="14" xfId="0" applyNumberFormat="1" applyFont="1" applyFill="1" applyBorder="1" applyAlignment="1">
      <alignment vertical="center"/>
    </xf>
    <xf numFmtId="41" fontId="4" fillId="5" borderId="15" xfId="0" applyNumberFormat="1" applyFont="1" applyFill="1" applyBorder="1" applyAlignment="1">
      <alignment vertical="center"/>
    </xf>
    <xf numFmtId="41" fontId="4" fillId="5" borderId="1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1">
    <pageSetUpPr fitToPage="1"/>
  </sheetPr>
  <dimension ref="A1:T130"/>
  <sheetViews>
    <sheetView showGridLines="0" tabSelected="1" workbookViewId="0">
      <selection activeCell="A30" sqref="A30"/>
    </sheetView>
  </sheetViews>
  <sheetFormatPr defaultColWidth="9.6640625" defaultRowHeight="15"/>
  <cols>
    <col min="1" max="1" width="30.88671875" style="1" customWidth="1"/>
    <col min="2" max="3" width="7.109375" style="1" customWidth="1"/>
    <col min="4" max="4" width="5.77734375" style="1" customWidth="1"/>
    <col min="5" max="5" width="6.44140625" style="1" customWidth="1"/>
    <col min="6" max="13" width="5.109375" style="1" customWidth="1"/>
    <col min="14" max="15" width="7.109375" style="1" customWidth="1"/>
    <col min="16" max="17" width="5.109375" style="1" customWidth="1"/>
    <col min="18" max="18" width="8.6640625" style="1" customWidth="1"/>
    <col min="19" max="16384" width="9.6640625" style="1"/>
  </cols>
  <sheetData>
    <row r="1" spans="1:17" ht="30.75" customHeight="1">
      <c r="A1" s="38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8" customHeight="1">
      <c r="A2" s="40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2.6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72" customHeight="1">
      <c r="A4" s="12" t="s">
        <v>66</v>
      </c>
      <c r="B4" s="58" t="s">
        <v>2</v>
      </c>
      <c r="C4" s="59"/>
      <c r="D4" s="60" t="s">
        <v>65</v>
      </c>
      <c r="E4" s="61"/>
      <c r="F4" s="62" t="s">
        <v>31</v>
      </c>
      <c r="G4" s="63"/>
      <c r="H4" s="60" t="s">
        <v>63</v>
      </c>
      <c r="I4" s="61"/>
      <c r="J4" s="62" t="s">
        <v>64</v>
      </c>
      <c r="K4" s="63"/>
      <c r="L4" s="60" t="s">
        <v>0</v>
      </c>
      <c r="M4" s="61"/>
      <c r="N4" s="62" t="s">
        <v>32</v>
      </c>
      <c r="O4" s="63"/>
      <c r="P4" s="60" t="s">
        <v>1</v>
      </c>
      <c r="Q4" s="61" t="s">
        <v>1</v>
      </c>
    </row>
    <row r="5" spans="1:17" ht="12.6" customHeight="1" thickBot="1">
      <c r="A5" s="6"/>
      <c r="B5" s="19" t="s">
        <v>3</v>
      </c>
      <c r="C5" s="20" t="s">
        <v>4</v>
      </c>
      <c r="D5" s="21" t="s">
        <v>3</v>
      </c>
      <c r="E5" s="22" t="s">
        <v>4</v>
      </c>
      <c r="F5" s="46" t="s">
        <v>3</v>
      </c>
      <c r="G5" s="47" t="s">
        <v>4</v>
      </c>
      <c r="H5" s="21" t="s">
        <v>3</v>
      </c>
      <c r="I5" s="22" t="s">
        <v>4</v>
      </c>
      <c r="J5" s="46" t="s">
        <v>3</v>
      </c>
      <c r="K5" s="47" t="s">
        <v>4</v>
      </c>
      <c r="L5" s="21" t="s">
        <v>3</v>
      </c>
      <c r="M5" s="22" t="s">
        <v>4</v>
      </c>
      <c r="N5" s="46" t="s">
        <v>3</v>
      </c>
      <c r="O5" s="47" t="s">
        <v>4</v>
      </c>
      <c r="P5" s="21" t="s">
        <v>3</v>
      </c>
      <c r="Q5" s="20" t="s">
        <v>4</v>
      </c>
    </row>
    <row r="6" spans="1:17" ht="12.6" customHeight="1" thickTop="1">
      <c r="A6" s="10"/>
      <c r="B6" s="14"/>
      <c r="C6" s="15"/>
      <c r="D6" s="11"/>
      <c r="E6" s="11"/>
      <c r="F6" s="48"/>
      <c r="G6" s="48"/>
      <c r="H6" s="11"/>
      <c r="I6" s="11"/>
      <c r="J6" s="48"/>
      <c r="K6" s="48"/>
      <c r="L6" s="11"/>
      <c r="M6" s="11"/>
      <c r="N6" s="48"/>
      <c r="O6" s="48"/>
      <c r="P6" s="11"/>
      <c r="Q6" s="15"/>
    </row>
    <row r="7" spans="1:17" ht="15" customHeight="1">
      <c r="A7" s="8" t="s">
        <v>5</v>
      </c>
      <c r="B7" s="16"/>
      <c r="C7" s="17"/>
      <c r="D7" s="3"/>
      <c r="E7" s="3"/>
      <c r="F7" s="49"/>
      <c r="G7" s="49"/>
      <c r="H7" s="3"/>
      <c r="I7" s="3"/>
      <c r="J7" s="49"/>
      <c r="K7" s="49"/>
      <c r="L7" s="3"/>
      <c r="M7" s="3"/>
      <c r="N7" s="49"/>
      <c r="O7" s="49"/>
      <c r="P7" s="42"/>
      <c r="Q7" s="17"/>
    </row>
    <row r="8" spans="1:17" ht="12.6" customHeight="1">
      <c r="A8" s="9" t="s">
        <v>56</v>
      </c>
      <c r="B8" s="27">
        <v>570</v>
      </c>
      <c r="C8" s="28">
        <v>588</v>
      </c>
      <c r="D8" s="29">
        <v>44</v>
      </c>
      <c r="E8" s="29">
        <v>47</v>
      </c>
      <c r="F8" s="50">
        <v>27</v>
      </c>
      <c r="G8" s="50">
        <v>26</v>
      </c>
      <c r="H8" s="29">
        <v>2</v>
      </c>
      <c r="I8" s="29">
        <v>4</v>
      </c>
      <c r="J8" s="50">
        <v>63</v>
      </c>
      <c r="K8" s="50">
        <v>63</v>
      </c>
      <c r="L8" s="29">
        <v>14</v>
      </c>
      <c r="M8" s="29">
        <v>23</v>
      </c>
      <c r="N8" s="50">
        <v>306</v>
      </c>
      <c r="O8" s="50">
        <v>298</v>
      </c>
      <c r="P8" s="43">
        <v>114</v>
      </c>
      <c r="Q8" s="28">
        <v>127</v>
      </c>
    </row>
    <row r="9" spans="1:17" ht="12.6" customHeight="1">
      <c r="A9" s="9" t="s">
        <v>58</v>
      </c>
      <c r="B9" s="27">
        <v>70</v>
      </c>
      <c r="C9" s="28">
        <v>54</v>
      </c>
      <c r="D9" s="29">
        <v>7</v>
      </c>
      <c r="E9" s="29">
        <v>11</v>
      </c>
      <c r="F9" s="50">
        <v>2</v>
      </c>
      <c r="G9" s="50">
        <v>1</v>
      </c>
      <c r="H9" s="29">
        <v>0</v>
      </c>
      <c r="I9" s="29">
        <v>0</v>
      </c>
      <c r="J9" s="50">
        <v>2</v>
      </c>
      <c r="K9" s="50">
        <v>6</v>
      </c>
      <c r="L9" s="29">
        <v>3</v>
      </c>
      <c r="M9" s="29">
        <v>0</v>
      </c>
      <c r="N9" s="50">
        <v>46</v>
      </c>
      <c r="O9" s="50">
        <v>30</v>
      </c>
      <c r="P9" s="43">
        <v>10</v>
      </c>
      <c r="Q9" s="28">
        <v>6</v>
      </c>
    </row>
    <row r="10" spans="1:17" ht="12.6" customHeight="1">
      <c r="A10" s="9" t="s">
        <v>6</v>
      </c>
      <c r="B10" s="27">
        <v>21</v>
      </c>
      <c r="C10" s="28">
        <v>17</v>
      </c>
      <c r="D10" s="29">
        <v>3</v>
      </c>
      <c r="E10" s="29">
        <v>3</v>
      </c>
      <c r="F10" s="50">
        <v>2</v>
      </c>
      <c r="G10" s="50">
        <v>1</v>
      </c>
      <c r="H10" s="29">
        <v>0</v>
      </c>
      <c r="I10" s="29">
        <v>0</v>
      </c>
      <c r="J10" s="50">
        <v>2</v>
      </c>
      <c r="K10" s="50">
        <v>0</v>
      </c>
      <c r="L10" s="29">
        <v>3</v>
      </c>
      <c r="M10" s="29">
        <v>0</v>
      </c>
      <c r="N10" s="50">
        <v>5</v>
      </c>
      <c r="O10" s="50">
        <v>7</v>
      </c>
      <c r="P10" s="43">
        <v>6</v>
      </c>
      <c r="Q10" s="28">
        <v>6</v>
      </c>
    </row>
    <row r="11" spans="1:17" ht="12.6" customHeight="1">
      <c r="A11" s="9" t="s">
        <v>7</v>
      </c>
      <c r="B11" s="27">
        <v>612</v>
      </c>
      <c r="C11" s="28">
        <v>629</v>
      </c>
      <c r="D11" s="29">
        <v>50</v>
      </c>
      <c r="E11" s="29">
        <v>53</v>
      </c>
      <c r="F11" s="50">
        <v>26</v>
      </c>
      <c r="G11" s="50">
        <v>32</v>
      </c>
      <c r="H11" s="29">
        <v>0</v>
      </c>
      <c r="I11" s="29">
        <v>1</v>
      </c>
      <c r="J11" s="50">
        <v>56</v>
      </c>
      <c r="K11" s="50">
        <v>70</v>
      </c>
      <c r="L11" s="29">
        <v>27</v>
      </c>
      <c r="M11" s="29">
        <v>25</v>
      </c>
      <c r="N11" s="50">
        <v>318</v>
      </c>
      <c r="O11" s="50">
        <v>332</v>
      </c>
      <c r="P11" s="43">
        <v>135</v>
      </c>
      <c r="Q11" s="28">
        <v>116</v>
      </c>
    </row>
    <row r="12" spans="1:17" ht="12.6" customHeight="1">
      <c r="A12" s="9" t="s">
        <v>8</v>
      </c>
      <c r="B12" s="27">
        <v>678</v>
      </c>
      <c r="C12" s="28">
        <v>590</v>
      </c>
      <c r="D12" s="29">
        <v>33</v>
      </c>
      <c r="E12" s="29">
        <v>38</v>
      </c>
      <c r="F12" s="50">
        <v>20</v>
      </c>
      <c r="G12" s="50">
        <v>29</v>
      </c>
      <c r="H12" s="29">
        <v>0</v>
      </c>
      <c r="I12" s="29">
        <v>2</v>
      </c>
      <c r="J12" s="50">
        <v>76</v>
      </c>
      <c r="K12" s="50">
        <v>54</v>
      </c>
      <c r="L12" s="29">
        <v>16</v>
      </c>
      <c r="M12" s="29">
        <v>27</v>
      </c>
      <c r="N12" s="50">
        <v>377</v>
      </c>
      <c r="O12" s="50">
        <v>317</v>
      </c>
      <c r="P12" s="43">
        <v>156</v>
      </c>
      <c r="Q12" s="28">
        <v>123</v>
      </c>
    </row>
    <row r="13" spans="1:17" ht="12.6" customHeight="1">
      <c r="A13" s="9" t="s">
        <v>9</v>
      </c>
      <c r="B13" s="27">
        <v>564</v>
      </c>
      <c r="C13" s="28">
        <v>654</v>
      </c>
      <c r="D13" s="29">
        <v>35</v>
      </c>
      <c r="E13" s="29">
        <v>32</v>
      </c>
      <c r="F13" s="50">
        <v>20</v>
      </c>
      <c r="G13" s="50">
        <v>31</v>
      </c>
      <c r="H13" s="29">
        <v>1</v>
      </c>
      <c r="I13" s="29">
        <v>3</v>
      </c>
      <c r="J13" s="50">
        <v>50</v>
      </c>
      <c r="K13" s="50">
        <v>71</v>
      </c>
      <c r="L13" s="29">
        <v>17</v>
      </c>
      <c r="M13" s="29">
        <v>30</v>
      </c>
      <c r="N13" s="50">
        <v>371</v>
      </c>
      <c r="O13" s="50">
        <v>410</v>
      </c>
      <c r="P13" s="43">
        <v>70</v>
      </c>
      <c r="Q13" s="28">
        <v>77</v>
      </c>
    </row>
    <row r="14" spans="1:17" ht="12.6" customHeight="1">
      <c r="A14" s="9" t="s">
        <v>57</v>
      </c>
      <c r="B14" s="27">
        <v>8</v>
      </c>
      <c r="C14" s="28">
        <v>3</v>
      </c>
      <c r="D14" s="29">
        <v>1</v>
      </c>
      <c r="E14" s="29">
        <v>0</v>
      </c>
      <c r="F14" s="50">
        <v>0</v>
      </c>
      <c r="G14" s="50">
        <v>1</v>
      </c>
      <c r="H14" s="29">
        <v>0</v>
      </c>
      <c r="I14" s="29">
        <v>0</v>
      </c>
      <c r="J14" s="50">
        <v>1</v>
      </c>
      <c r="K14" s="50">
        <v>0</v>
      </c>
      <c r="L14" s="29">
        <v>0</v>
      </c>
      <c r="M14" s="29">
        <v>0</v>
      </c>
      <c r="N14" s="50">
        <v>4</v>
      </c>
      <c r="O14" s="50">
        <v>2</v>
      </c>
      <c r="P14" s="43">
        <v>2</v>
      </c>
      <c r="Q14" s="28">
        <v>0</v>
      </c>
    </row>
    <row r="15" spans="1:17" ht="12.6" customHeight="1">
      <c r="A15" s="9" t="s">
        <v>10</v>
      </c>
      <c r="B15" s="27">
        <v>4</v>
      </c>
      <c r="C15" s="28">
        <v>4</v>
      </c>
      <c r="D15" s="29">
        <v>4</v>
      </c>
      <c r="E15" s="29">
        <v>4</v>
      </c>
      <c r="F15" s="50">
        <v>0</v>
      </c>
      <c r="G15" s="50">
        <v>0</v>
      </c>
      <c r="H15" s="29">
        <v>0</v>
      </c>
      <c r="I15" s="29">
        <v>0</v>
      </c>
      <c r="J15" s="50">
        <v>0</v>
      </c>
      <c r="K15" s="50">
        <v>0</v>
      </c>
      <c r="L15" s="29">
        <v>0</v>
      </c>
      <c r="M15" s="29">
        <v>0</v>
      </c>
      <c r="N15" s="50">
        <v>0</v>
      </c>
      <c r="O15" s="50">
        <v>0</v>
      </c>
      <c r="P15" s="43">
        <v>0</v>
      </c>
      <c r="Q15" s="28">
        <v>0</v>
      </c>
    </row>
    <row r="16" spans="1:17" ht="14.1" customHeight="1">
      <c r="A16" s="25" t="s">
        <v>11</v>
      </c>
      <c r="B16" s="30">
        <f>SUM(B8:B15)</f>
        <v>2527</v>
      </c>
      <c r="C16" s="31">
        <f>SUM(C8:C15)</f>
        <v>2539</v>
      </c>
      <c r="D16" s="32">
        <f t="shared" ref="D16:Q16" si="0">SUM(D8:D15)</f>
        <v>177</v>
      </c>
      <c r="E16" s="32">
        <f t="shared" si="0"/>
        <v>188</v>
      </c>
      <c r="F16" s="51">
        <f t="shared" si="0"/>
        <v>97</v>
      </c>
      <c r="G16" s="51">
        <f t="shared" si="0"/>
        <v>121</v>
      </c>
      <c r="H16" s="32">
        <f t="shared" si="0"/>
        <v>3</v>
      </c>
      <c r="I16" s="32">
        <f t="shared" si="0"/>
        <v>10</v>
      </c>
      <c r="J16" s="51">
        <f t="shared" si="0"/>
        <v>250</v>
      </c>
      <c r="K16" s="51">
        <f t="shared" si="0"/>
        <v>264</v>
      </c>
      <c r="L16" s="32">
        <f t="shared" si="0"/>
        <v>80</v>
      </c>
      <c r="M16" s="32">
        <f t="shared" si="0"/>
        <v>105</v>
      </c>
      <c r="N16" s="51">
        <f t="shared" si="0"/>
        <v>1427</v>
      </c>
      <c r="O16" s="51">
        <f t="shared" si="0"/>
        <v>1396</v>
      </c>
      <c r="P16" s="32">
        <f t="shared" si="0"/>
        <v>493</v>
      </c>
      <c r="Q16" s="31">
        <f t="shared" si="0"/>
        <v>455</v>
      </c>
    </row>
    <row r="17" spans="1:17" ht="12.6" customHeight="1">
      <c r="B17" s="27"/>
      <c r="C17" s="28"/>
      <c r="D17" s="29"/>
      <c r="E17" s="29"/>
      <c r="F17" s="50"/>
      <c r="G17" s="50"/>
      <c r="H17" s="29"/>
      <c r="I17" s="29"/>
      <c r="J17" s="50"/>
      <c r="K17" s="50"/>
      <c r="L17" s="29"/>
      <c r="M17" s="29"/>
      <c r="N17" s="50"/>
      <c r="O17" s="50"/>
      <c r="P17" s="43"/>
      <c r="Q17" s="28"/>
    </row>
    <row r="18" spans="1:17" ht="14.1" customHeight="1">
      <c r="A18" s="8" t="s">
        <v>12</v>
      </c>
      <c r="B18" s="27"/>
      <c r="C18" s="28"/>
      <c r="D18" s="29"/>
      <c r="E18" s="29"/>
      <c r="F18" s="50"/>
      <c r="G18" s="50"/>
      <c r="H18" s="29"/>
      <c r="I18" s="29"/>
      <c r="J18" s="50"/>
      <c r="K18" s="50"/>
      <c r="L18" s="29"/>
      <c r="M18" s="29"/>
      <c r="N18" s="50"/>
      <c r="O18" s="50"/>
      <c r="P18" s="43"/>
      <c r="Q18" s="28"/>
    </row>
    <row r="19" spans="1:17" ht="2.25" customHeight="1">
      <c r="A19" s="12"/>
      <c r="B19" s="27"/>
      <c r="C19" s="28"/>
      <c r="D19" s="29"/>
      <c r="E19" s="29"/>
      <c r="F19" s="50"/>
      <c r="G19" s="50"/>
      <c r="H19" s="29"/>
      <c r="I19" s="29"/>
      <c r="J19" s="50"/>
      <c r="K19" s="50"/>
      <c r="L19" s="29"/>
      <c r="M19" s="29"/>
      <c r="N19" s="50"/>
      <c r="O19" s="50"/>
      <c r="P19" s="43"/>
      <c r="Q19" s="28"/>
    </row>
    <row r="20" spans="1:17" ht="12.6" customHeight="1">
      <c r="A20" s="9" t="s">
        <v>8</v>
      </c>
      <c r="B20" s="27">
        <v>17</v>
      </c>
      <c r="C20" s="28">
        <v>80</v>
      </c>
      <c r="D20" s="29">
        <v>0</v>
      </c>
      <c r="E20" s="29">
        <v>0</v>
      </c>
      <c r="F20" s="50">
        <v>0</v>
      </c>
      <c r="G20" s="50">
        <v>7</v>
      </c>
      <c r="H20" s="29">
        <v>0</v>
      </c>
      <c r="I20" s="29">
        <v>1</v>
      </c>
      <c r="J20" s="50">
        <v>0</v>
      </c>
      <c r="K20" s="50">
        <v>2</v>
      </c>
      <c r="L20" s="29">
        <v>1</v>
      </c>
      <c r="M20" s="29">
        <v>2</v>
      </c>
      <c r="N20" s="50">
        <v>15</v>
      </c>
      <c r="O20" s="50">
        <v>61</v>
      </c>
      <c r="P20" s="43">
        <v>1</v>
      </c>
      <c r="Q20" s="28">
        <v>7</v>
      </c>
    </row>
    <row r="21" spans="1:17" ht="12.6" customHeight="1">
      <c r="A21" s="9" t="s">
        <v>9</v>
      </c>
      <c r="B21" s="27">
        <v>12</v>
      </c>
      <c r="C21" s="28">
        <v>11</v>
      </c>
      <c r="D21" s="29">
        <v>1</v>
      </c>
      <c r="E21" s="29">
        <v>1</v>
      </c>
      <c r="F21" s="50">
        <v>0</v>
      </c>
      <c r="G21" s="50">
        <v>0</v>
      </c>
      <c r="H21" s="29">
        <v>0</v>
      </c>
      <c r="I21" s="29">
        <v>0</v>
      </c>
      <c r="J21" s="50">
        <v>1</v>
      </c>
      <c r="K21" s="50">
        <v>1</v>
      </c>
      <c r="L21" s="29">
        <v>0</v>
      </c>
      <c r="M21" s="29">
        <v>0</v>
      </c>
      <c r="N21" s="50">
        <v>9</v>
      </c>
      <c r="O21" s="50">
        <v>7</v>
      </c>
      <c r="P21" s="43">
        <v>1</v>
      </c>
      <c r="Q21" s="28">
        <v>2</v>
      </c>
    </row>
    <row r="22" spans="1:17" ht="12.6" customHeight="1">
      <c r="A22" s="9" t="s">
        <v>10</v>
      </c>
      <c r="B22" s="27">
        <v>32</v>
      </c>
      <c r="C22" s="28">
        <v>137</v>
      </c>
      <c r="D22" s="29">
        <v>0</v>
      </c>
      <c r="E22" s="29">
        <v>1</v>
      </c>
      <c r="F22" s="50">
        <v>6</v>
      </c>
      <c r="G22" s="50">
        <v>13</v>
      </c>
      <c r="H22" s="29">
        <v>0</v>
      </c>
      <c r="I22" s="29">
        <v>1</v>
      </c>
      <c r="J22" s="50">
        <v>0</v>
      </c>
      <c r="K22" s="50">
        <v>5</v>
      </c>
      <c r="L22" s="29">
        <v>1</v>
      </c>
      <c r="M22" s="29">
        <v>9</v>
      </c>
      <c r="N22" s="50">
        <v>18</v>
      </c>
      <c r="O22" s="50">
        <v>92</v>
      </c>
      <c r="P22" s="43">
        <v>7</v>
      </c>
      <c r="Q22" s="28">
        <v>16</v>
      </c>
    </row>
    <row r="23" spans="1:17" ht="12.6" customHeight="1">
      <c r="A23" s="9" t="s">
        <v>57</v>
      </c>
      <c r="B23" s="27">
        <v>0</v>
      </c>
      <c r="C23" s="28">
        <v>0</v>
      </c>
      <c r="D23" s="29">
        <v>0</v>
      </c>
      <c r="E23" s="29">
        <v>0</v>
      </c>
      <c r="F23" s="50">
        <v>0</v>
      </c>
      <c r="G23" s="50">
        <v>0</v>
      </c>
      <c r="H23" s="29">
        <v>0</v>
      </c>
      <c r="I23" s="29">
        <v>0</v>
      </c>
      <c r="J23" s="50">
        <v>0</v>
      </c>
      <c r="K23" s="50">
        <v>0</v>
      </c>
      <c r="L23" s="29">
        <v>0</v>
      </c>
      <c r="M23" s="29">
        <v>0</v>
      </c>
      <c r="N23" s="50">
        <v>0</v>
      </c>
      <c r="O23" s="50">
        <v>0</v>
      </c>
      <c r="P23" s="43">
        <v>0</v>
      </c>
      <c r="Q23" s="28">
        <v>0</v>
      </c>
    </row>
    <row r="24" spans="1:17" ht="14.1" customHeight="1">
      <c r="A24" s="25" t="s">
        <v>11</v>
      </c>
      <c r="B24" s="30">
        <f t="shared" ref="B24:Q24" si="1">SUM(B19:B23)</f>
        <v>61</v>
      </c>
      <c r="C24" s="31">
        <f t="shared" si="1"/>
        <v>228</v>
      </c>
      <c r="D24" s="32">
        <f t="shared" si="1"/>
        <v>1</v>
      </c>
      <c r="E24" s="32">
        <f t="shared" si="1"/>
        <v>2</v>
      </c>
      <c r="F24" s="51">
        <f t="shared" si="1"/>
        <v>6</v>
      </c>
      <c r="G24" s="51">
        <f t="shared" si="1"/>
        <v>20</v>
      </c>
      <c r="H24" s="32">
        <f t="shared" si="1"/>
        <v>0</v>
      </c>
      <c r="I24" s="32">
        <f t="shared" si="1"/>
        <v>2</v>
      </c>
      <c r="J24" s="51">
        <f t="shared" si="1"/>
        <v>1</v>
      </c>
      <c r="K24" s="51">
        <f t="shared" si="1"/>
        <v>8</v>
      </c>
      <c r="L24" s="32">
        <f t="shared" si="1"/>
        <v>2</v>
      </c>
      <c r="M24" s="32">
        <f t="shared" si="1"/>
        <v>11</v>
      </c>
      <c r="N24" s="51">
        <f t="shared" si="1"/>
        <v>42</v>
      </c>
      <c r="O24" s="51">
        <f t="shared" si="1"/>
        <v>160</v>
      </c>
      <c r="P24" s="32">
        <f t="shared" si="1"/>
        <v>9</v>
      </c>
      <c r="Q24" s="31">
        <f t="shared" si="1"/>
        <v>25</v>
      </c>
    </row>
    <row r="25" spans="1:17" ht="12.6" customHeight="1">
      <c r="B25" s="27"/>
      <c r="C25" s="28"/>
      <c r="D25" s="29"/>
      <c r="E25" s="29"/>
      <c r="F25" s="50"/>
      <c r="G25" s="50"/>
      <c r="H25" s="29"/>
      <c r="I25" s="29"/>
      <c r="J25" s="50"/>
      <c r="K25" s="50"/>
      <c r="L25" s="29"/>
      <c r="M25" s="29"/>
      <c r="N25" s="50"/>
      <c r="O25" s="50"/>
      <c r="P25" s="43"/>
      <c r="Q25" s="28"/>
    </row>
    <row r="26" spans="1:17" ht="15" customHeight="1">
      <c r="A26" s="23" t="s">
        <v>13</v>
      </c>
      <c r="B26" s="30">
        <f t="shared" ref="B26:Q26" si="2">B16+B24</f>
        <v>2588</v>
      </c>
      <c r="C26" s="31">
        <f t="shared" si="2"/>
        <v>2767</v>
      </c>
      <c r="D26" s="32">
        <f t="shared" si="2"/>
        <v>178</v>
      </c>
      <c r="E26" s="32">
        <f t="shared" si="2"/>
        <v>190</v>
      </c>
      <c r="F26" s="51">
        <f t="shared" si="2"/>
        <v>103</v>
      </c>
      <c r="G26" s="51">
        <f t="shared" si="2"/>
        <v>141</v>
      </c>
      <c r="H26" s="32">
        <f t="shared" si="2"/>
        <v>3</v>
      </c>
      <c r="I26" s="32">
        <f t="shared" si="2"/>
        <v>12</v>
      </c>
      <c r="J26" s="51">
        <f t="shared" si="2"/>
        <v>251</v>
      </c>
      <c r="K26" s="51">
        <f t="shared" si="2"/>
        <v>272</v>
      </c>
      <c r="L26" s="32">
        <f t="shared" si="2"/>
        <v>82</v>
      </c>
      <c r="M26" s="32">
        <f t="shared" si="2"/>
        <v>116</v>
      </c>
      <c r="N26" s="51">
        <f t="shared" si="2"/>
        <v>1469</v>
      </c>
      <c r="O26" s="51">
        <f t="shared" si="2"/>
        <v>1556</v>
      </c>
      <c r="P26" s="32">
        <f t="shared" si="2"/>
        <v>502</v>
      </c>
      <c r="Q26" s="31">
        <f t="shared" si="2"/>
        <v>480</v>
      </c>
    </row>
    <row r="27" spans="1:17" ht="12.6" customHeight="1">
      <c r="B27" s="27"/>
      <c r="C27" s="28"/>
      <c r="D27" s="29"/>
      <c r="E27" s="29"/>
      <c r="F27" s="50"/>
      <c r="G27" s="50"/>
      <c r="H27" s="29"/>
      <c r="I27" s="29"/>
      <c r="J27" s="50"/>
      <c r="K27" s="50"/>
      <c r="L27" s="29"/>
      <c r="M27" s="29"/>
      <c r="N27" s="50"/>
      <c r="O27" s="50"/>
      <c r="P27" s="43"/>
      <c r="Q27" s="28"/>
    </row>
    <row r="28" spans="1:17" ht="12.6" customHeight="1">
      <c r="B28" s="27"/>
      <c r="C28" s="28"/>
      <c r="D28" s="29"/>
      <c r="E28" s="29"/>
      <c r="F28" s="50"/>
      <c r="G28" s="50"/>
      <c r="H28" s="29"/>
      <c r="I28" s="29"/>
      <c r="J28" s="50"/>
      <c r="K28" s="50"/>
      <c r="L28" s="29"/>
      <c r="M28" s="29"/>
      <c r="N28" s="50"/>
      <c r="O28" s="50"/>
      <c r="P28" s="43"/>
      <c r="Q28" s="28"/>
    </row>
    <row r="29" spans="1:17" ht="15" customHeight="1">
      <c r="A29" s="8" t="s">
        <v>14</v>
      </c>
      <c r="B29" s="27"/>
      <c r="C29" s="28"/>
      <c r="D29" s="29"/>
      <c r="E29" s="29"/>
      <c r="F29" s="50"/>
      <c r="G29" s="50"/>
      <c r="H29" s="29"/>
      <c r="I29" s="29"/>
      <c r="J29" s="50"/>
      <c r="K29" s="50"/>
      <c r="L29" s="29"/>
      <c r="M29" s="29"/>
      <c r="N29" s="50"/>
      <c r="O29" s="50"/>
      <c r="P29" s="43"/>
      <c r="Q29" s="28"/>
    </row>
    <row r="30" spans="1:17" ht="12.6" customHeight="1">
      <c r="A30" s="9" t="s">
        <v>15</v>
      </c>
      <c r="B30" s="27">
        <v>55</v>
      </c>
      <c r="C30" s="28">
        <v>60</v>
      </c>
      <c r="D30" s="29">
        <v>1</v>
      </c>
      <c r="E30" s="29">
        <v>0</v>
      </c>
      <c r="F30" s="50">
        <v>3</v>
      </c>
      <c r="G30" s="50">
        <v>8</v>
      </c>
      <c r="H30" s="29">
        <v>0</v>
      </c>
      <c r="I30" s="29">
        <v>0</v>
      </c>
      <c r="J30" s="50">
        <v>8</v>
      </c>
      <c r="K30" s="50">
        <v>11</v>
      </c>
      <c r="L30" s="29">
        <v>4</v>
      </c>
      <c r="M30" s="29">
        <v>2</v>
      </c>
      <c r="N30" s="50">
        <v>36</v>
      </c>
      <c r="O30" s="50">
        <v>30</v>
      </c>
      <c r="P30" s="43">
        <v>3</v>
      </c>
      <c r="Q30" s="28">
        <v>9</v>
      </c>
    </row>
    <row r="31" spans="1:17" ht="12.6" customHeight="1">
      <c r="A31" s="9" t="s">
        <v>18</v>
      </c>
      <c r="B31" s="27">
        <v>157</v>
      </c>
      <c r="C31" s="28">
        <v>155</v>
      </c>
      <c r="D31" s="29">
        <v>0</v>
      </c>
      <c r="E31" s="29">
        <v>0</v>
      </c>
      <c r="F31" s="50">
        <v>11</v>
      </c>
      <c r="G31" s="50">
        <v>18</v>
      </c>
      <c r="H31" s="29">
        <v>0</v>
      </c>
      <c r="I31" s="29">
        <v>1</v>
      </c>
      <c r="J31" s="50">
        <v>29</v>
      </c>
      <c r="K31" s="50">
        <v>35</v>
      </c>
      <c r="L31" s="29">
        <v>3</v>
      </c>
      <c r="M31" s="29">
        <v>2</v>
      </c>
      <c r="N31" s="50">
        <v>101</v>
      </c>
      <c r="O31" s="50">
        <v>86</v>
      </c>
      <c r="P31" s="43">
        <v>13</v>
      </c>
      <c r="Q31" s="28">
        <v>13</v>
      </c>
    </row>
    <row r="32" spans="1:17" ht="15" customHeight="1">
      <c r="A32" s="24" t="s">
        <v>16</v>
      </c>
      <c r="B32" s="30">
        <f t="shared" ref="B32:Q32" si="3">B30+B31</f>
        <v>212</v>
      </c>
      <c r="C32" s="31">
        <f t="shared" si="3"/>
        <v>215</v>
      </c>
      <c r="D32" s="32">
        <f t="shared" si="3"/>
        <v>1</v>
      </c>
      <c r="E32" s="32">
        <f t="shared" si="3"/>
        <v>0</v>
      </c>
      <c r="F32" s="51">
        <f t="shared" si="3"/>
        <v>14</v>
      </c>
      <c r="G32" s="51">
        <f t="shared" si="3"/>
        <v>26</v>
      </c>
      <c r="H32" s="32">
        <f t="shared" si="3"/>
        <v>0</v>
      </c>
      <c r="I32" s="32">
        <f t="shared" si="3"/>
        <v>1</v>
      </c>
      <c r="J32" s="51">
        <f t="shared" si="3"/>
        <v>37</v>
      </c>
      <c r="K32" s="51">
        <f t="shared" si="3"/>
        <v>46</v>
      </c>
      <c r="L32" s="32">
        <f t="shared" si="3"/>
        <v>7</v>
      </c>
      <c r="M32" s="32">
        <f t="shared" si="3"/>
        <v>4</v>
      </c>
      <c r="N32" s="51">
        <f t="shared" si="3"/>
        <v>137</v>
      </c>
      <c r="O32" s="51">
        <f t="shared" si="3"/>
        <v>116</v>
      </c>
      <c r="P32" s="32">
        <f t="shared" si="3"/>
        <v>16</v>
      </c>
      <c r="Q32" s="31">
        <f t="shared" si="3"/>
        <v>22</v>
      </c>
    </row>
    <row r="33" spans="1:20" ht="12.6" customHeight="1">
      <c r="B33" s="27"/>
      <c r="C33" s="28"/>
      <c r="D33" s="29"/>
      <c r="E33" s="29"/>
      <c r="F33" s="50"/>
      <c r="G33" s="50"/>
      <c r="H33" s="29"/>
      <c r="I33" s="29"/>
      <c r="J33" s="50"/>
      <c r="K33" s="50"/>
      <c r="L33" s="29"/>
      <c r="M33" s="29"/>
      <c r="N33" s="50"/>
      <c r="O33" s="50"/>
      <c r="P33" s="43"/>
      <c r="Q33" s="28"/>
    </row>
    <row r="34" spans="1:20" ht="12.6" customHeight="1">
      <c r="B34" s="27"/>
      <c r="C34" s="28"/>
      <c r="D34" s="29"/>
      <c r="E34" s="29"/>
      <c r="F34" s="50"/>
      <c r="G34" s="50"/>
      <c r="H34" s="29"/>
      <c r="I34" s="29"/>
      <c r="J34" s="50"/>
      <c r="K34" s="50"/>
      <c r="L34" s="29"/>
      <c r="M34" s="29"/>
      <c r="N34" s="50"/>
      <c r="O34" s="50"/>
      <c r="P34" s="43"/>
      <c r="Q34" s="28"/>
    </row>
    <row r="35" spans="1:20" ht="15" customHeight="1">
      <c r="A35" s="8" t="s">
        <v>17</v>
      </c>
      <c r="B35" s="27"/>
      <c r="C35" s="28"/>
      <c r="D35" s="29"/>
      <c r="E35" s="29"/>
      <c r="F35" s="50"/>
      <c r="G35" s="50"/>
      <c r="H35" s="29"/>
      <c r="I35" s="29"/>
      <c r="J35" s="50"/>
      <c r="K35" s="50"/>
      <c r="L35" s="29"/>
      <c r="M35" s="29"/>
      <c r="N35" s="50"/>
      <c r="O35" s="50"/>
      <c r="P35" s="43"/>
      <c r="Q35" s="28"/>
    </row>
    <row r="36" spans="1:20" ht="12.6" customHeight="1">
      <c r="A36" s="9" t="s">
        <v>60</v>
      </c>
      <c r="B36" s="27">
        <v>173</v>
      </c>
      <c r="C36" s="28">
        <v>131</v>
      </c>
      <c r="D36" s="29">
        <v>77</v>
      </c>
      <c r="E36" s="29">
        <v>52</v>
      </c>
      <c r="F36" s="50">
        <v>0</v>
      </c>
      <c r="G36" s="50">
        <v>4</v>
      </c>
      <c r="H36" s="29">
        <v>0</v>
      </c>
      <c r="I36" s="29">
        <v>0</v>
      </c>
      <c r="J36" s="50">
        <v>4</v>
      </c>
      <c r="K36" s="50">
        <v>5</v>
      </c>
      <c r="L36" s="29">
        <v>3</v>
      </c>
      <c r="M36" s="29">
        <v>3</v>
      </c>
      <c r="N36" s="50">
        <v>80</v>
      </c>
      <c r="O36" s="50">
        <v>64</v>
      </c>
      <c r="P36" s="43">
        <v>9</v>
      </c>
      <c r="Q36" s="28">
        <v>3</v>
      </c>
    </row>
    <row r="37" spans="1:20" ht="12.6" customHeight="1">
      <c r="A37" s="9" t="s">
        <v>61</v>
      </c>
      <c r="B37" s="27">
        <v>1273</v>
      </c>
      <c r="C37" s="28">
        <v>1021</v>
      </c>
      <c r="D37" s="29">
        <v>543</v>
      </c>
      <c r="E37" s="29">
        <v>392</v>
      </c>
      <c r="F37" s="50">
        <v>23</v>
      </c>
      <c r="G37" s="50">
        <v>27</v>
      </c>
      <c r="H37" s="29">
        <v>2</v>
      </c>
      <c r="I37" s="29">
        <v>1</v>
      </c>
      <c r="J37" s="50">
        <v>50</v>
      </c>
      <c r="K37" s="50">
        <v>64</v>
      </c>
      <c r="L37" s="29">
        <v>17</v>
      </c>
      <c r="M37" s="29">
        <v>32</v>
      </c>
      <c r="N37" s="50">
        <v>547</v>
      </c>
      <c r="O37" s="50">
        <v>438</v>
      </c>
      <c r="P37" s="43">
        <v>91</v>
      </c>
      <c r="Q37" s="28">
        <v>67</v>
      </c>
    </row>
    <row r="38" spans="1:20" ht="12.6" customHeight="1">
      <c r="A38" s="9" t="s">
        <v>10</v>
      </c>
      <c r="B38" s="27">
        <v>19</v>
      </c>
      <c r="C38" s="28">
        <v>21</v>
      </c>
      <c r="D38" s="29">
        <v>1</v>
      </c>
      <c r="E38" s="29">
        <v>5</v>
      </c>
      <c r="F38" s="50">
        <v>1</v>
      </c>
      <c r="G38" s="50">
        <v>0</v>
      </c>
      <c r="H38" s="29">
        <v>0</v>
      </c>
      <c r="I38" s="29">
        <v>0</v>
      </c>
      <c r="J38" s="50">
        <v>0</v>
      </c>
      <c r="K38" s="50">
        <v>1</v>
      </c>
      <c r="L38" s="29">
        <v>0</v>
      </c>
      <c r="M38" s="29">
        <v>0</v>
      </c>
      <c r="N38" s="50">
        <v>3</v>
      </c>
      <c r="O38" s="50">
        <v>2</v>
      </c>
      <c r="P38" s="43">
        <v>14</v>
      </c>
      <c r="Q38" s="28">
        <v>13</v>
      </c>
    </row>
    <row r="39" spans="1:20" ht="14.1" customHeight="1">
      <c r="A39" s="25" t="s">
        <v>11</v>
      </c>
      <c r="B39" s="30">
        <f>SUM(B36:B38)</f>
        <v>1465</v>
      </c>
      <c r="C39" s="31">
        <f>SUM(C36:C38)</f>
        <v>1173</v>
      </c>
      <c r="D39" s="32">
        <f t="shared" ref="D39:Q39" si="4">SUM(D36:D38)</f>
        <v>621</v>
      </c>
      <c r="E39" s="32">
        <f t="shared" si="4"/>
        <v>449</v>
      </c>
      <c r="F39" s="51">
        <f t="shared" si="4"/>
        <v>24</v>
      </c>
      <c r="G39" s="51">
        <f t="shared" si="4"/>
        <v>31</v>
      </c>
      <c r="H39" s="32">
        <f t="shared" si="4"/>
        <v>2</v>
      </c>
      <c r="I39" s="32">
        <f t="shared" si="4"/>
        <v>1</v>
      </c>
      <c r="J39" s="51">
        <f t="shared" si="4"/>
        <v>54</v>
      </c>
      <c r="K39" s="51">
        <f t="shared" si="4"/>
        <v>70</v>
      </c>
      <c r="L39" s="32">
        <f t="shared" si="4"/>
        <v>20</v>
      </c>
      <c r="M39" s="32">
        <f t="shared" si="4"/>
        <v>35</v>
      </c>
      <c r="N39" s="51">
        <f t="shared" si="4"/>
        <v>630</v>
      </c>
      <c r="O39" s="51">
        <f t="shared" si="4"/>
        <v>504</v>
      </c>
      <c r="P39" s="32">
        <f t="shared" si="4"/>
        <v>114</v>
      </c>
      <c r="Q39" s="31">
        <f t="shared" si="4"/>
        <v>83</v>
      </c>
    </row>
    <row r="40" spans="1:20" ht="12.6" customHeight="1">
      <c r="B40" s="27"/>
      <c r="C40" s="33"/>
      <c r="D40" s="29"/>
      <c r="E40" s="29"/>
      <c r="F40" s="50"/>
      <c r="G40" s="50"/>
      <c r="H40" s="29"/>
      <c r="I40" s="29"/>
      <c r="J40" s="50"/>
      <c r="K40" s="50"/>
      <c r="L40" s="29"/>
      <c r="M40" s="29"/>
      <c r="N40" s="50"/>
      <c r="O40" s="50"/>
      <c r="P40" s="44"/>
      <c r="Q40" s="28"/>
    </row>
    <row r="41" spans="1:20" ht="15" customHeight="1">
      <c r="A41" s="8" t="s">
        <v>19</v>
      </c>
      <c r="B41" s="27"/>
      <c r="C41" s="28"/>
      <c r="D41" s="29"/>
      <c r="E41" s="29"/>
      <c r="F41" s="50"/>
      <c r="G41" s="50"/>
      <c r="H41" s="29"/>
      <c r="I41" s="29"/>
      <c r="J41" s="50"/>
      <c r="K41" s="50"/>
      <c r="L41" s="29"/>
      <c r="M41" s="29"/>
      <c r="N41" s="50"/>
      <c r="O41" s="50"/>
      <c r="P41" s="43"/>
      <c r="Q41" s="28"/>
    </row>
    <row r="42" spans="1:20" ht="12.6" customHeight="1">
      <c r="A42" s="9" t="s">
        <v>59</v>
      </c>
      <c r="B42" s="27">
        <v>0</v>
      </c>
      <c r="C42" s="28">
        <v>6</v>
      </c>
      <c r="D42" s="29">
        <v>0</v>
      </c>
      <c r="E42" s="29">
        <v>0</v>
      </c>
      <c r="F42" s="50">
        <v>0</v>
      </c>
      <c r="G42" s="50">
        <v>2</v>
      </c>
      <c r="H42" s="29">
        <v>0</v>
      </c>
      <c r="I42" s="29">
        <v>0</v>
      </c>
      <c r="J42" s="50">
        <v>0</v>
      </c>
      <c r="K42" s="50">
        <v>0</v>
      </c>
      <c r="L42" s="29">
        <v>0</v>
      </c>
      <c r="M42" s="29">
        <v>0</v>
      </c>
      <c r="N42" s="50">
        <v>0</v>
      </c>
      <c r="O42" s="50">
        <v>4</v>
      </c>
      <c r="P42" s="43">
        <v>0</v>
      </c>
      <c r="Q42" s="28">
        <v>0</v>
      </c>
    </row>
    <row r="43" spans="1:20" ht="12.6" customHeight="1">
      <c r="A43" s="9" t="s">
        <v>61</v>
      </c>
      <c r="B43" s="27">
        <v>352</v>
      </c>
      <c r="C43" s="28">
        <v>573</v>
      </c>
      <c r="D43" s="29">
        <v>23</v>
      </c>
      <c r="E43" s="29">
        <v>7</v>
      </c>
      <c r="F43" s="50">
        <v>15</v>
      </c>
      <c r="G43" s="50">
        <v>37</v>
      </c>
      <c r="H43" s="29">
        <v>2</v>
      </c>
      <c r="I43" s="29">
        <v>3</v>
      </c>
      <c r="J43" s="50">
        <v>8</v>
      </c>
      <c r="K43" s="50">
        <v>23</v>
      </c>
      <c r="L43" s="29">
        <v>8</v>
      </c>
      <c r="M43" s="29">
        <v>16</v>
      </c>
      <c r="N43" s="50">
        <v>251</v>
      </c>
      <c r="O43" s="50">
        <v>447</v>
      </c>
      <c r="P43" s="43">
        <v>45</v>
      </c>
      <c r="Q43" s="28">
        <v>40</v>
      </c>
    </row>
    <row r="44" spans="1:20" ht="12.6" customHeight="1">
      <c r="A44" s="9" t="s">
        <v>10</v>
      </c>
      <c r="B44" s="27">
        <v>137</v>
      </c>
      <c r="C44" s="28">
        <v>224</v>
      </c>
      <c r="D44" s="29">
        <v>18</v>
      </c>
      <c r="E44" s="29">
        <v>17</v>
      </c>
      <c r="F44" s="50">
        <v>0</v>
      </c>
      <c r="G44" s="50">
        <v>14</v>
      </c>
      <c r="H44" s="29">
        <v>0</v>
      </c>
      <c r="I44" s="29">
        <v>0</v>
      </c>
      <c r="J44" s="50">
        <v>5</v>
      </c>
      <c r="K44" s="50">
        <v>9</v>
      </c>
      <c r="L44" s="29">
        <v>3</v>
      </c>
      <c r="M44" s="29">
        <v>6</v>
      </c>
      <c r="N44" s="50">
        <v>78</v>
      </c>
      <c r="O44" s="50">
        <v>137</v>
      </c>
      <c r="P44" s="43">
        <v>33</v>
      </c>
      <c r="Q44" s="28">
        <v>41</v>
      </c>
    </row>
    <row r="45" spans="1:20" ht="12.6" customHeight="1">
      <c r="A45" s="25" t="s">
        <v>11</v>
      </c>
      <c r="B45" s="30">
        <f t="shared" ref="B45:Q45" si="5">SUM(B42:B44)</f>
        <v>489</v>
      </c>
      <c r="C45" s="31">
        <f t="shared" si="5"/>
        <v>803</v>
      </c>
      <c r="D45" s="32">
        <f t="shared" si="5"/>
        <v>41</v>
      </c>
      <c r="E45" s="32">
        <f t="shared" si="5"/>
        <v>24</v>
      </c>
      <c r="F45" s="51">
        <f t="shared" si="5"/>
        <v>15</v>
      </c>
      <c r="G45" s="51">
        <f t="shared" si="5"/>
        <v>53</v>
      </c>
      <c r="H45" s="32">
        <f t="shared" si="5"/>
        <v>2</v>
      </c>
      <c r="I45" s="32">
        <f t="shared" si="5"/>
        <v>3</v>
      </c>
      <c r="J45" s="51">
        <f t="shared" si="5"/>
        <v>13</v>
      </c>
      <c r="K45" s="51">
        <f t="shared" si="5"/>
        <v>32</v>
      </c>
      <c r="L45" s="32">
        <f t="shared" si="5"/>
        <v>11</v>
      </c>
      <c r="M45" s="32">
        <f t="shared" si="5"/>
        <v>22</v>
      </c>
      <c r="N45" s="51">
        <f t="shared" si="5"/>
        <v>329</v>
      </c>
      <c r="O45" s="51">
        <f t="shared" si="5"/>
        <v>588</v>
      </c>
      <c r="P45" s="32">
        <f t="shared" si="5"/>
        <v>78</v>
      </c>
      <c r="Q45" s="31">
        <f t="shared" si="5"/>
        <v>81</v>
      </c>
    </row>
    <row r="46" spans="1:20" ht="12.6" customHeight="1">
      <c r="A46" s="7"/>
      <c r="B46" s="27"/>
      <c r="C46" s="28"/>
      <c r="D46" s="29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45"/>
      <c r="Q46" s="28"/>
    </row>
    <row r="47" spans="1:20" ht="15" customHeight="1">
      <c r="A47" s="23" t="s">
        <v>20</v>
      </c>
      <c r="B47" s="35">
        <f t="shared" ref="B47:Q47" si="6">B39+B45</f>
        <v>1954</v>
      </c>
      <c r="C47" s="36">
        <f t="shared" si="6"/>
        <v>1976</v>
      </c>
      <c r="D47" s="32">
        <f t="shared" si="6"/>
        <v>662</v>
      </c>
      <c r="E47" s="32">
        <f t="shared" si="6"/>
        <v>473</v>
      </c>
      <c r="F47" s="51">
        <f t="shared" si="6"/>
        <v>39</v>
      </c>
      <c r="G47" s="51">
        <f t="shared" si="6"/>
        <v>84</v>
      </c>
      <c r="H47" s="32">
        <f t="shared" si="6"/>
        <v>4</v>
      </c>
      <c r="I47" s="32">
        <f t="shared" si="6"/>
        <v>4</v>
      </c>
      <c r="J47" s="51">
        <f t="shared" si="6"/>
        <v>67</v>
      </c>
      <c r="K47" s="51">
        <f t="shared" si="6"/>
        <v>102</v>
      </c>
      <c r="L47" s="32">
        <f t="shared" si="6"/>
        <v>31</v>
      </c>
      <c r="M47" s="32">
        <f t="shared" si="6"/>
        <v>57</v>
      </c>
      <c r="N47" s="51">
        <f t="shared" si="6"/>
        <v>959</v>
      </c>
      <c r="O47" s="51">
        <f t="shared" si="6"/>
        <v>1092</v>
      </c>
      <c r="P47" s="32">
        <f t="shared" si="6"/>
        <v>192</v>
      </c>
      <c r="Q47" s="31">
        <f t="shared" si="6"/>
        <v>164</v>
      </c>
    </row>
    <row r="48" spans="1:20" ht="12.6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S48" s="1" t="s">
        <v>28</v>
      </c>
      <c r="T48" s="18">
        <f>B47+C47+B32+C32+B26+C26</f>
        <v>9712</v>
      </c>
    </row>
    <row r="49" spans="1:20" ht="13.95" customHeight="1">
      <c r="A49" s="52" t="s">
        <v>29</v>
      </c>
      <c r="B49" s="53">
        <f t="shared" ref="B49:Q49" si="7">B26+B32+B47</f>
        <v>4754</v>
      </c>
      <c r="C49" s="54">
        <f t="shared" si="7"/>
        <v>4958</v>
      </c>
      <c r="D49" s="51">
        <f t="shared" si="7"/>
        <v>841</v>
      </c>
      <c r="E49" s="51">
        <f t="shared" si="7"/>
        <v>663</v>
      </c>
      <c r="F49" s="51">
        <f t="shared" si="7"/>
        <v>156</v>
      </c>
      <c r="G49" s="51">
        <f t="shared" si="7"/>
        <v>251</v>
      </c>
      <c r="H49" s="51">
        <f t="shared" si="7"/>
        <v>7</v>
      </c>
      <c r="I49" s="51">
        <f t="shared" si="7"/>
        <v>17</v>
      </c>
      <c r="J49" s="51">
        <f t="shared" si="7"/>
        <v>355</v>
      </c>
      <c r="K49" s="51">
        <f t="shared" si="7"/>
        <v>420</v>
      </c>
      <c r="L49" s="51">
        <f t="shared" si="7"/>
        <v>120</v>
      </c>
      <c r="M49" s="51">
        <f t="shared" si="7"/>
        <v>177</v>
      </c>
      <c r="N49" s="51">
        <f t="shared" si="7"/>
        <v>2565</v>
      </c>
      <c r="O49" s="51">
        <f t="shared" si="7"/>
        <v>2764</v>
      </c>
      <c r="P49" s="51">
        <f t="shared" si="7"/>
        <v>710</v>
      </c>
      <c r="Q49" s="55">
        <f t="shared" si="7"/>
        <v>666</v>
      </c>
      <c r="T49" s="18"/>
    </row>
    <row r="50" spans="1:20" ht="12.6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20" ht="11.7" customHeight="1">
      <c r="A51" s="4" t="s">
        <v>53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7"/>
    </row>
    <row r="52" spans="1:20" ht="11.7" customHeight="1">
      <c r="A52" s="4" t="s">
        <v>54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7"/>
    </row>
    <row r="53" spans="1:20" ht="11.7" customHeight="1">
      <c r="A53" s="4" t="s">
        <v>46</v>
      </c>
      <c r="B53" s="4" t="s">
        <v>34</v>
      </c>
      <c r="C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7"/>
    </row>
    <row r="54" spans="1:20" ht="11.7" customHeight="1">
      <c r="A54" s="4"/>
      <c r="B54" s="4" t="s">
        <v>35</v>
      </c>
      <c r="C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7"/>
    </row>
    <row r="55" spans="1:20" ht="11.7" customHeight="1">
      <c r="A55" s="4" t="s">
        <v>47</v>
      </c>
      <c r="B55" s="4" t="s">
        <v>33</v>
      </c>
      <c r="C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7"/>
    </row>
    <row r="56" spans="1:20" ht="11.7" customHeight="1">
      <c r="A56" s="4" t="s">
        <v>48</v>
      </c>
      <c r="B56" s="4" t="s">
        <v>36</v>
      </c>
      <c r="C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7"/>
    </row>
    <row r="57" spans="1:20" ht="11.7" customHeight="1">
      <c r="A57" s="4"/>
      <c r="B57" s="13" t="s">
        <v>37</v>
      </c>
      <c r="C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7"/>
    </row>
    <row r="58" spans="1:20" ht="11.7" customHeight="1">
      <c r="A58" s="4" t="s">
        <v>49</v>
      </c>
      <c r="B58" s="4" t="s">
        <v>38</v>
      </c>
      <c r="C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7"/>
    </row>
    <row r="59" spans="1:20" ht="11.7" customHeight="1">
      <c r="A59" s="5"/>
      <c r="B59" s="4" t="s">
        <v>39</v>
      </c>
      <c r="C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7"/>
    </row>
    <row r="60" spans="1:20" ht="11.7" customHeight="1">
      <c r="A60" s="4" t="s">
        <v>50</v>
      </c>
      <c r="B60" s="4" t="s">
        <v>40</v>
      </c>
      <c r="Q60" s="57"/>
    </row>
    <row r="61" spans="1:20" ht="11.7" customHeight="1">
      <c r="A61" s="4"/>
      <c r="B61" s="4" t="s">
        <v>41</v>
      </c>
      <c r="Q61" s="57"/>
    </row>
    <row r="62" spans="1:20" ht="11.7" customHeight="1">
      <c r="A62" s="4" t="s">
        <v>51</v>
      </c>
      <c r="B62" s="4" t="s">
        <v>42</v>
      </c>
      <c r="Q62" s="57"/>
    </row>
    <row r="63" spans="1:20" ht="11.7" customHeight="1">
      <c r="A63" s="4"/>
      <c r="B63" s="4" t="s">
        <v>43</v>
      </c>
      <c r="Q63" s="57"/>
    </row>
    <row r="64" spans="1:20" ht="11.7" customHeight="1">
      <c r="A64" s="13" t="s">
        <v>52</v>
      </c>
      <c r="B64" s="4" t="s">
        <v>44</v>
      </c>
      <c r="Q64" s="57"/>
    </row>
    <row r="65" spans="1:17" ht="12" customHeight="1">
      <c r="B65" s="4" t="s">
        <v>45</v>
      </c>
      <c r="Q65" s="57"/>
    </row>
    <row r="66" spans="1:17">
      <c r="A66" s="26" t="s">
        <v>62</v>
      </c>
      <c r="Q66" s="57"/>
    </row>
    <row r="107" spans="1:6">
      <c r="A107" s="2" t="s">
        <v>21</v>
      </c>
      <c r="E107" s="2" t="s">
        <v>22</v>
      </c>
      <c r="F107" s="2" t="s">
        <v>23</v>
      </c>
    </row>
    <row r="108" spans="1:6">
      <c r="A108" s="2" t="s">
        <v>24</v>
      </c>
      <c r="F108" s="2" t="s">
        <v>25</v>
      </c>
    </row>
    <row r="109" spans="1:6">
      <c r="F109" s="2" t="s">
        <v>26</v>
      </c>
    </row>
    <row r="110" spans="1:6">
      <c r="F110" s="2" t="s">
        <v>27</v>
      </c>
    </row>
    <row r="111" spans="1:6">
      <c r="F111" s="2"/>
    </row>
    <row r="116" spans="1:6">
      <c r="A116" s="2"/>
      <c r="E116" s="2"/>
      <c r="F116" s="2"/>
    </row>
    <row r="117" spans="1:6">
      <c r="A117" s="2"/>
      <c r="F117" s="2"/>
    </row>
    <row r="118" spans="1:6">
      <c r="F118" s="2"/>
    </row>
    <row r="119" spans="1:6">
      <c r="F119" s="2"/>
    </row>
    <row r="120" spans="1:6">
      <c r="F120" s="2"/>
    </row>
    <row r="123" spans="1:6">
      <c r="A123" s="2"/>
      <c r="E123" s="2"/>
      <c r="F123" s="2"/>
    </row>
    <row r="124" spans="1:6">
      <c r="A124" s="2"/>
      <c r="F124" s="2"/>
    </row>
    <row r="125" spans="1:6">
      <c r="F125" s="2"/>
    </row>
    <row r="128" spans="1:6">
      <c r="A128" s="2"/>
      <c r="E128" s="2"/>
      <c r="F128" s="2"/>
    </row>
    <row r="129" spans="1:6">
      <c r="A129" s="2"/>
      <c r="F129" s="2"/>
    </row>
    <row r="130" spans="1:6">
      <c r="F130" s="2"/>
    </row>
  </sheetData>
  <sheetProtection password="DD17" sheet="1" objects="1" scenarios="1"/>
  <mergeCells count="11">
    <mergeCell ref="A3:Q3"/>
    <mergeCell ref="A50:Q50"/>
    <mergeCell ref="Q51:Q66"/>
    <mergeCell ref="B4:C4"/>
    <mergeCell ref="L4:M4"/>
    <mergeCell ref="N4:O4"/>
    <mergeCell ref="P4:Q4"/>
    <mergeCell ref="D4:E4"/>
    <mergeCell ref="F4:G4"/>
    <mergeCell ref="H4:I4"/>
    <mergeCell ref="J4:K4"/>
  </mergeCells>
  <phoneticPr fontId="0" type="noConversion"/>
  <pageMargins left="0.39" right="0.28999999999999998" top="0.65" bottom="0.5" header="0.3" footer="0.3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ethnic</vt:lpstr>
      <vt:lpstr>ethnic!DECLARED_ETHNIC_ORIGIN</vt:lpstr>
      <vt:lpstr>ethnic!Print_Area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Declared Ethnic Origin</dc:title>
  <dc:creator>University of Rochester</dc:creator>
  <cp:lastModifiedBy>kbalonek</cp:lastModifiedBy>
  <cp:lastPrinted>2012-06-14T18:59:27Z</cp:lastPrinted>
  <dcterms:created xsi:type="dcterms:W3CDTF">1998-05-06T15:03:15Z</dcterms:created>
  <dcterms:modified xsi:type="dcterms:W3CDTF">2012-06-21T15:50:52Z</dcterms:modified>
</cp:coreProperties>
</file>