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ccounts Payable\Project Planning\Lean Travel Policy\Final Drafts\"/>
    </mc:Choice>
  </mc:AlternateContent>
  <bookViews>
    <workbookView xWindow="0" yWindow="0" windowWidth="21570" windowHeight="10155" activeTab="1"/>
  </bookViews>
  <sheets>
    <sheet name="Instructions" sheetId="4" r:id="rId1"/>
    <sheet name="Mileage Log" sheetId="3" r:id="rId2"/>
    <sheet name="Mileage Log ODOMETER " sheetId="1" r:id="rId3"/>
  </sheets>
  <definedNames>
    <definedName name="_xlnm.Print_Area" localSheetId="1">'Mileage Log'!$A$1:$F$35</definedName>
    <definedName name="_xlnm.Print_Area" localSheetId="2">'Mileage Log ODOMETER '!$A$1:$H$39</definedName>
    <definedName name="_xlnm.Print_Titles" localSheetId="1">'Mileage Log'!$11:$11</definedName>
    <definedName name="_xlnm.Print_Titles" localSheetId="2">'Mileage Log ODOMETER '!$14:$14</definedName>
  </definedNames>
  <calcPr calcId="162913"/>
</workbook>
</file>

<file path=xl/calcChain.xml><?xml version="1.0" encoding="utf-8"?>
<calcChain xmlns="http://schemas.openxmlformats.org/spreadsheetml/2006/main">
  <c r="F14" i="3" l="1"/>
  <c r="F1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E31" i="3" l="1"/>
  <c r="F12" i="3" l="1"/>
  <c r="F8" i="3"/>
  <c r="E7" i="3"/>
  <c r="H8" i="1" l="1"/>
  <c r="G15" i="1"/>
  <c r="H15" i="1" s="1"/>
  <c r="G16" i="1"/>
  <c r="H16" i="1" s="1"/>
  <c r="G33" i="1"/>
  <c r="H33" i="1"/>
  <c r="G31" i="1"/>
  <c r="H31" i="1" s="1"/>
  <c r="G32" i="1"/>
  <c r="H32" i="1" s="1"/>
  <c r="G29" i="1"/>
  <c r="H29" i="1"/>
  <c r="G30" i="1"/>
  <c r="H30" i="1" s="1"/>
  <c r="G27" i="1"/>
  <c r="H27" i="1" s="1"/>
  <c r="G28" i="1"/>
  <c r="H28" i="1" s="1"/>
  <c r="G25" i="1"/>
  <c r="H25" i="1" s="1"/>
  <c r="G26" i="1"/>
  <c r="H26" i="1" s="1"/>
  <c r="G23" i="1"/>
  <c r="H23" i="1" s="1"/>
  <c r="G24" i="1"/>
  <c r="H24" i="1" s="1"/>
  <c r="G21" i="1"/>
  <c r="H21" i="1" s="1"/>
  <c r="G22" i="1"/>
  <c r="H22" i="1" s="1"/>
  <c r="G19" i="1"/>
  <c r="H19" i="1" s="1"/>
  <c r="G20" i="1"/>
  <c r="H20" i="1" s="1"/>
  <c r="G17" i="1"/>
  <c r="H17" i="1" s="1"/>
  <c r="G18" i="1"/>
  <c r="H18" i="1" s="1"/>
  <c r="G34" i="1" l="1"/>
  <c r="H9" i="1" s="1"/>
  <c r="H34" i="1"/>
  <c r="H10" i="1" s="1"/>
  <c r="F31" i="3"/>
  <c r="F9" i="3" s="1"/>
</calcChain>
</file>

<file path=xl/sharedStrings.xml><?xml version="1.0" encoding="utf-8"?>
<sst xmlns="http://schemas.openxmlformats.org/spreadsheetml/2006/main" count="62" uniqueCount="41">
  <si>
    <t>Destination</t>
  </si>
  <si>
    <t>Starting Location</t>
  </si>
  <si>
    <t>Odometer Start</t>
  </si>
  <si>
    <t>Odometer End</t>
  </si>
  <si>
    <t>Total Mileage</t>
  </si>
  <si>
    <t>Reimbursement</t>
  </si>
  <si>
    <t>Total Reimbursement</t>
  </si>
  <si>
    <t>Date</t>
  </si>
  <si>
    <t>For Period</t>
  </si>
  <si>
    <t>Totals</t>
  </si>
  <si>
    <t>Business Purpose</t>
  </si>
  <si>
    <t>If additional lines are needed please create a new spreadsheet.</t>
  </si>
  <si>
    <t>2019 Rate Per Mile</t>
  </si>
  <si>
    <t>Number of miles home to work (round trip)</t>
  </si>
  <si>
    <t>Previous Years Rates (per IRS)</t>
  </si>
  <si>
    <t>2018 = $.545</t>
  </si>
  <si>
    <t>2017 = $.535</t>
  </si>
  <si>
    <t>Instructions on completing the Mileage Log</t>
  </si>
  <si>
    <t>Number of miles home to work (round trip) = number of miles from home address to primary work address times 2 (use an online map ex: Google Maps)</t>
  </si>
  <si>
    <t>Date=date of travel (MM / DD / YY)</t>
  </si>
  <si>
    <t>Business Purpose=reason for business travel  (ex: patient visit, budget meeting, picking up visiting professor)</t>
  </si>
  <si>
    <t>Mileage= number of miles traveled from starting location to destination (use online map for calculation)</t>
  </si>
  <si>
    <t>Please do not alter the form</t>
  </si>
  <si>
    <t xml:space="preserve"> by Odometer reading</t>
  </si>
  <si>
    <t>Employee/Student Name</t>
  </si>
  <si>
    <t>Employee/ Student ID#</t>
  </si>
  <si>
    <t>Employee/Student's home address</t>
  </si>
  <si>
    <t>Employee/Student's primary work address</t>
  </si>
  <si>
    <r>
      <rPr>
        <u/>
        <sz val="10"/>
        <rFont val="Arial"/>
        <family val="2"/>
        <scheme val="minor"/>
      </rPr>
      <t>Use of this form:</t>
    </r>
    <r>
      <rPr>
        <sz val="10"/>
        <rFont val="Arial"/>
        <family val="2"/>
        <scheme val="minor"/>
      </rPr>
      <t xml:space="preserve"> Employees/Students that use their personal vehicle for business travel should complete this form and attach it to the expense report (F3 or F34 form). </t>
    </r>
  </si>
  <si>
    <t>Allowable Mileage</t>
  </si>
  <si>
    <t>Employee/Student Name=Name of Employee/Student seeking reimbursement</t>
  </si>
  <si>
    <t>Employee/Student's home address= Employee/Students mailing address</t>
  </si>
  <si>
    <t>Starting Location = Address the Employee/Student started business travel from</t>
  </si>
  <si>
    <t>Destination= Address the Employee/Student ended business travel</t>
  </si>
  <si>
    <t>Employee/Student ID= 6 digit Employee/8 digit Student ID number</t>
  </si>
  <si>
    <t>Employee/Student's primary work address=the address of Employee/Student's office (primary work location)</t>
  </si>
  <si>
    <t>**Completed form must be attached to a F3 Employee/F34 Student Business Expense Report</t>
  </si>
  <si>
    <t>Mileage Log Form</t>
  </si>
  <si>
    <t>Revised 9/16/2019</t>
  </si>
  <si>
    <t>Revised 9/17/2019</t>
  </si>
  <si>
    <t>** Only mileage in excess of your normal commute is allowable for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</si>
</sst>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&quot;$&quot;#,##0.000"/>
    <numFmt numFmtId="166" formatCode="mm/dd/yy;@"/>
  </numFmts>
  <fonts count="32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10"/>
      <name val="Arial"/>
      <family val="2"/>
      <scheme val="major"/>
    </font>
    <font>
      <sz val="9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8"/>
      <color theme="1" tint="0.249977111117893"/>
      <name val="Tahoma"/>
      <family val="2"/>
    </font>
    <font>
      <sz val="10"/>
      <color theme="1" tint="0.249977111117893"/>
      <name val="Tahoma"/>
      <family val="2"/>
    </font>
    <font>
      <sz val="10"/>
      <name val="Tahoma"/>
      <family val="2"/>
    </font>
    <font>
      <u/>
      <sz val="10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sz val="16"/>
      <name val="Arial"/>
      <family val="2"/>
      <scheme val="minor"/>
    </font>
    <font>
      <sz val="14"/>
      <name val="Arial"/>
      <family val="2"/>
      <scheme val="minor"/>
    </font>
    <font>
      <sz val="16"/>
      <name val="Arial"/>
      <family val="2"/>
      <scheme val="minor"/>
    </font>
    <font>
      <b/>
      <sz val="14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16"/>
      <name val="Tahoma"/>
      <family val="2"/>
    </font>
    <font>
      <sz val="18"/>
      <color theme="1" tint="0.249977111117893"/>
      <name val="Tahoma"/>
      <family val="2"/>
    </font>
    <font>
      <sz val="18"/>
      <color rgb="FFFF0000"/>
      <name val="Tahoma"/>
      <family val="2"/>
    </font>
    <font>
      <b/>
      <sz val="9"/>
      <name val="Tahoma"/>
      <family val="2"/>
    </font>
    <font>
      <b/>
      <sz val="10"/>
      <color rgb="FFFF0000"/>
      <name val="Tahoma"/>
      <family val="2"/>
    </font>
    <font>
      <b/>
      <sz val="10"/>
      <color rgb="FFFF0000"/>
      <name val="Arial"/>
      <family val="2"/>
      <scheme val="major"/>
    </font>
    <font>
      <sz val="10"/>
      <name val="Arial"/>
      <family val="2"/>
    </font>
    <font>
      <sz val="18"/>
      <name val="Arial"/>
      <family val="2"/>
      <scheme val="minor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/>
    <xf numFmtId="4" fontId="6" fillId="0" borderId="0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1" fillId="0" borderId="0" xfId="0" applyFont="1"/>
    <xf numFmtId="0" fontId="9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vertical="top"/>
    </xf>
    <xf numFmtId="0" fontId="14" fillId="0" borderId="0" xfId="0" applyFont="1"/>
    <xf numFmtId="0" fontId="0" fillId="0" borderId="1" xfId="0" applyBorder="1"/>
    <xf numFmtId="0" fontId="10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wrapText="1" indent="1"/>
    </xf>
    <xf numFmtId="0" fontId="13" fillId="0" borderId="0" xfId="0" applyFont="1" applyFill="1" applyBorder="1" applyAlignment="1">
      <alignment horizontal="right" inden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right"/>
    </xf>
    <xf numFmtId="0" fontId="9" fillId="0" borderId="0" xfId="0" applyFont="1" applyFill="1" applyBorder="1" applyAlignment="1"/>
    <xf numFmtId="0" fontId="24" fillId="0" borderId="0" xfId="0" applyFont="1" applyFill="1" applyBorder="1" applyAlignment="1"/>
    <xf numFmtId="0" fontId="23" fillId="0" borderId="0" xfId="0" applyFont="1" applyProtection="1">
      <protection locked="0"/>
    </xf>
    <xf numFmtId="0" fontId="20" fillId="0" borderId="2" xfId="0" applyFont="1" applyFill="1" applyBorder="1" applyProtection="1"/>
    <xf numFmtId="165" fontId="20" fillId="0" borderId="3" xfId="0" applyNumberFormat="1" applyFont="1" applyFill="1" applyBorder="1" applyAlignment="1" applyProtection="1">
      <alignment horizontal="right"/>
    </xf>
    <xf numFmtId="0" fontId="22" fillId="0" borderId="2" xfId="0" applyFont="1" applyFill="1" applyBorder="1" applyProtection="1"/>
    <xf numFmtId="0" fontId="20" fillId="0" borderId="3" xfId="0" applyFont="1" applyFill="1" applyBorder="1" applyProtection="1"/>
    <xf numFmtId="164" fontId="20" fillId="0" borderId="3" xfId="0" applyNumberFormat="1" applyFont="1" applyFill="1" applyBorder="1" applyProtection="1"/>
    <xf numFmtId="0" fontId="21" fillId="0" borderId="1" xfId="0" applyFont="1" applyFill="1" applyBorder="1" applyAlignment="1" applyProtection="1">
      <alignment wrapText="1"/>
      <protection locked="0"/>
    </xf>
    <xf numFmtId="0" fontId="21" fillId="0" borderId="2" xfId="0" applyFont="1" applyFill="1" applyBorder="1" applyProtection="1"/>
    <xf numFmtId="164" fontId="21" fillId="0" borderId="1" xfId="0" applyNumberFormat="1" applyFont="1" applyFill="1" applyBorder="1" applyProtection="1"/>
    <xf numFmtId="0" fontId="17" fillId="0" borderId="0" xfId="0" applyFont="1" applyFill="1" applyProtection="1"/>
    <xf numFmtId="164" fontId="17" fillId="0" borderId="0" xfId="0" applyNumberFormat="1" applyFont="1" applyFill="1" applyProtection="1"/>
    <xf numFmtId="0" fontId="13" fillId="0" borderId="1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right" wrapText="1" indent="1"/>
    </xf>
    <xf numFmtId="0" fontId="25" fillId="0" borderId="0" xfId="0" applyFont="1" applyFill="1" applyBorder="1" applyAlignment="1"/>
    <xf numFmtId="0" fontId="26" fillId="0" borderId="0" xfId="0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/>
    </xf>
    <xf numFmtId="0" fontId="28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9" fillId="0" borderId="0" xfId="0" applyFont="1"/>
    <xf numFmtId="0" fontId="21" fillId="0" borderId="2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9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Border="1" applyAlignment="1">
      <alignment horizontal="left"/>
    </xf>
    <xf numFmtId="0" fontId="2" fillId="0" borderId="8" xfId="0" applyFont="1" applyFill="1" applyBorder="1"/>
    <xf numFmtId="0" fontId="2" fillId="0" borderId="7" xfId="0" applyFont="1" applyBorder="1"/>
    <xf numFmtId="0" fontId="8" fillId="0" borderId="7" xfId="0" applyFont="1" applyFill="1" applyBorder="1" applyAlignment="1">
      <alignment horizontal="right" wrapText="1" indent="1"/>
    </xf>
    <xf numFmtId="164" fontId="20" fillId="0" borderId="9" xfId="0" applyNumberFormat="1" applyFont="1" applyFill="1" applyBorder="1" applyAlignment="1" applyProtection="1">
      <alignment horizontal="right"/>
    </xf>
    <xf numFmtId="0" fontId="26" fillId="0" borderId="7" xfId="0" applyFont="1" applyFill="1" applyBorder="1" applyAlignment="1">
      <alignment horizontal="right" vertical="center" wrapText="1" indent="1"/>
    </xf>
    <xf numFmtId="0" fontId="26" fillId="0" borderId="7" xfId="0" applyFont="1" applyFill="1" applyBorder="1" applyAlignment="1">
      <alignment horizontal="right" wrapText="1" indent="1"/>
    </xf>
    <xf numFmtId="0" fontId="20" fillId="0" borderId="9" xfId="0" applyFont="1" applyFill="1" applyBorder="1" applyProtection="1"/>
    <xf numFmtId="0" fontId="15" fillId="0" borderId="7" xfId="0" applyFont="1" applyBorder="1" applyAlignment="1">
      <alignment horizontal="right" wrapText="1"/>
    </xf>
    <xf numFmtId="164" fontId="20" fillId="0" borderId="9" xfId="0" applyNumberFormat="1" applyFont="1" applyFill="1" applyBorder="1" applyProtection="1"/>
    <xf numFmtId="0" fontId="2" fillId="0" borderId="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164" fontId="21" fillId="0" borderId="11" xfId="0" applyNumberFormat="1" applyFont="1" applyFill="1" applyBorder="1" applyProtection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164" fontId="30" fillId="0" borderId="8" xfId="0" applyNumberFormat="1" applyFont="1" applyFill="1" applyBorder="1" applyProtection="1"/>
    <xf numFmtId="0" fontId="18" fillId="0" borderId="0" xfId="0" applyFont="1" applyFill="1" applyBorder="1" applyAlignment="1" applyProtection="1">
      <alignment horizontal="center"/>
    </xf>
    <xf numFmtId="0" fontId="4" fillId="0" borderId="7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7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3" xfId="0" applyFont="1" applyFill="1" applyBorder="1" applyAlignment="1" applyProtection="1">
      <alignment horizontal="right"/>
    </xf>
    <xf numFmtId="0" fontId="6" fillId="0" borderId="0" xfId="0" applyFont="1" applyFill="1"/>
    <xf numFmtId="0" fontId="21" fillId="0" borderId="1" xfId="0" applyFont="1" applyFill="1" applyBorder="1" applyAlignment="1" applyProtection="1">
      <alignment horizontal="center"/>
      <protection locked="0"/>
    </xf>
    <xf numFmtId="166" fontId="21" fillId="0" borderId="1" xfId="0" applyNumberFormat="1" applyFont="1" applyFill="1" applyBorder="1" applyAlignment="1" applyProtection="1">
      <alignment horizontal="center"/>
      <protection locked="0"/>
    </xf>
    <xf numFmtId="0" fontId="27" fillId="0" borderId="1" xfId="0" applyFont="1" applyFill="1" applyBorder="1" applyAlignment="1">
      <alignment horizontal="center" wrapText="1"/>
    </xf>
    <xf numFmtId="0" fontId="23" fillId="0" borderId="0" xfId="0" applyFont="1" applyFill="1" applyBorder="1" applyAlignment="1" applyProtection="1">
      <protection locked="0"/>
    </xf>
    <xf numFmtId="0" fontId="23" fillId="0" borderId="0" xfId="0" applyFont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 wrapText="1"/>
      <protection locked="0"/>
    </xf>
    <xf numFmtId="0" fontId="18" fillId="0" borderId="1" xfId="0" applyFont="1" applyFill="1" applyBorder="1" applyAlignment="1" applyProtection="1">
      <alignment horizontal="left" wrapText="1"/>
      <protection locked="0"/>
    </xf>
    <xf numFmtId="0" fontId="19" fillId="0" borderId="1" xfId="0" applyFont="1" applyFill="1" applyBorder="1" applyAlignment="1" applyProtection="1">
      <alignment horizontal="left" wrapText="1"/>
      <protection locked="0"/>
    </xf>
    <xf numFmtId="0" fontId="18" fillId="0" borderId="1" xfId="0" applyFont="1" applyFill="1" applyBorder="1" applyAlignment="1" applyProtection="1">
      <alignment horizontal="center" wrapText="1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166" fontId="21" fillId="0" borderId="10" xfId="0" applyNumberFormat="1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right"/>
    </xf>
    <xf numFmtId="0" fontId="21" fillId="0" borderId="9" xfId="0" applyFont="1" applyFill="1" applyBorder="1" applyAlignment="1" applyProtection="1">
      <alignment horizontal="right"/>
    </xf>
    <xf numFmtId="0" fontId="3" fillId="0" borderId="7" xfId="0" applyFont="1" applyFill="1" applyBorder="1" applyAlignment="1">
      <alignment horizontal="left" vertical="center"/>
    </xf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i val="0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i val="0"/>
      </font>
      <fill>
        <patternFill patternType="none">
          <fgColor indexed="64"/>
          <bgColor auto="1"/>
        </patternFill>
      </fill>
      <border>
        <left style="thin">
          <color indexed="64"/>
        </lef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i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i val="0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i val="0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i val="0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i val="0"/>
      </font>
      <numFmt numFmtId="166" formatCode="mm/dd/yy;@"/>
      <fill>
        <patternFill patternType="none">
          <fgColor indexed="64"/>
          <bgColor auto="1"/>
        </patternFill>
      </fill>
      <border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auto="1"/>
        <name val="Tahoma"/>
        <scheme val="none"/>
      </font>
      <numFmt numFmtId="166" formatCode="mm/dd/yy;@"/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180974</xdr:rowOff>
    </xdr:from>
    <xdr:to>
      <xdr:col>1</xdr:col>
      <xdr:colOff>1123950</xdr:colOff>
      <xdr:row>0</xdr:row>
      <xdr:rowOff>742949</xdr:rowOff>
    </xdr:to>
    <xdr:pic>
      <xdr:nvPicPr>
        <xdr:cNvPr id="2" name="Picture 1" descr="University of Rochester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0974"/>
          <a:ext cx="25622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238125</xdr:rowOff>
    </xdr:from>
    <xdr:to>
      <xdr:col>1</xdr:col>
      <xdr:colOff>1285875</xdr:colOff>
      <xdr:row>1</xdr:row>
      <xdr:rowOff>323850</xdr:rowOff>
    </xdr:to>
    <xdr:pic>
      <xdr:nvPicPr>
        <xdr:cNvPr id="2" name="Picture 1" descr="University of Rochester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25622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3" name="Table14" displayName="Table14" ref="A11:F31" totalsRowCount="1" headerRowDxfId="31" dataDxfId="30">
  <tableColumns count="6">
    <tableColumn id="1" name="Date" dataDxfId="29" totalsRowDxfId="28"/>
    <tableColumn id="2" name="Starting Location" dataDxfId="27" totalsRowDxfId="26"/>
    <tableColumn id="3" name="Destination" dataDxfId="25" totalsRowDxfId="24"/>
    <tableColumn id="4" name="Business Purpose" dataDxfId="23" totalsRowDxfId="22"/>
    <tableColumn id="7" name="Allowable Mileage" totalsRowFunction="sum" dataDxfId="21" totalsRowDxfId="20"/>
    <tableColumn id="8" name="Reimbursement" totalsRowFunction="sum" totalsRowDxfId="19">
      <calculatedColumnFormula>E12*#REF!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4:H34" totalsRowCount="1" headerRowDxfId="18" dataDxfId="17" totalsRowDxfId="16">
  <tableColumns count="8">
    <tableColumn id="1" name="Date" dataDxfId="15" totalsRowDxfId="14"/>
    <tableColumn id="2" name="Starting Location" dataDxfId="13" totalsRowDxfId="12"/>
    <tableColumn id="3" name="Destination" dataDxfId="11" totalsRowDxfId="10"/>
    <tableColumn id="4" name="Business Purpose" dataDxfId="9" totalsRowDxfId="8"/>
    <tableColumn id="5" name="Odometer Start" dataDxfId="7" totalsRowDxfId="6"/>
    <tableColumn id="6" name="Odometer End" totalsRowLabel="Totals" dataDxfId="5" totalsRowDxfId="4"/>
    <tableColumn id="7" name="Allowable Mileage" totalsRowFunction="sum" dataDxfId="3" totalsRowDxfId="2">
      <calculatedColumnFormula>IF(OR(ISBLANK(E15),ISBLANK(F15)),0,F15-E15)</calculatedColumnFormula>
    </tableColumn>
    <tableColumn id="8" name="Reimbursement" totalsRowFunction="sum" dataDxfId="1" totalsRowDxfId="0">
      <calculatedColumnFormula>G15*$H$7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2:I16"/>
  <sheetViews>
    <sheetView workbookViewId="0">
      <selection activeCell="B1" sqref="B1"/>
    </sheetView>
  </sheetViews>
  <sheetFormatPr defaultRowHeight="12.75" x14ac:dyDescent="0.2"/>
  <cols>
    <col min="1" max="1" width="2.140625" customWidth="1"/>
    <col min="2" max="2" width="3.42578125" customWidth="1"/>
  </cols>
  <sheetData>
    <row r="2" spans="2:9" x14ac:dyDescent="0.2">
      <c r="C2" t="s">
        <v>17</v>
      </c>
    </row>
    <row r="4" spans="2:9" x14ac:dyDescent="0.2">
      <c r="B4" s="20"/>
      <c r="C4" s="51" t="s">
        <v>34</v>
      </c>
    </row>
    <row r="5" spans="2:9" x14ac:dyDescent="0.2">
      <c r="B5" s="20"/>
      <c r="C5" t="s">
        <v>30</v>
      </c>
    </row>
    <row r="6" spans="2:9" x14ac:dyDescent="0.2">
      <c r="B6" s="20"/>
      <c r="C6" t="s">
        <v>31</v>
      </c>
    </row>
    <row r="7" spans="2:9" x14ac:dyDescent="0.2">
      <c r="B7" s="20"/>
      <c r="C7" s="51" t="s">
        <v>35</v>
      </c>
    </row>
    <row r="8" spans="2:9" x14ac:dyDescent="0.2">
      <c r="B8" s="20"/>
      <c r="C8" t="s">
        <v>18</v>
      </c>
    </row>
    <row r="10" spans="2:9" x14ac:dyDescent="0.2">
      <c r="B10" s="20"/>
      <c r="C10" t="s">
        <v>19</v>
      </c>
    </row>
    <row r="11" spans="2:9" x14ac:dyDescent="0.2">
      <c r="B11" s="20"/>
      <c r="C11" t="s">
        <v>32</v>
      </c>
    </row>
    <row r="12" spans="2:9" x14ac:dyDescent="0.2">
      <c r="B12" s="20"/>
      <c r="C12" t="s">
        <v>33</v>
      </c>
    </row>
    <row r="13" spans="2:9" x14ac:dyDescent="0.2">
      <c r="B13" s="20"/>
      <c r="C13" t="s">
        <v>20</v>
      </c>
    </row>
    <row r="14" spans="2:9" x14ac:dyDescent="0.2">
      <c r="B14" s="20"/>
      <c r="C14" t="s">
        <v>21</v>
      </c>
    </row>
    <row r="16" spans="2:9" x14ac:dyDescent="0.2">
      <c r="C16" s="19" t="s">
        <v>36</v>
      </c>
      <c r="D16" s="19"/>
      <c r="E16" s="19"/>
      <c r="F16" s="19"/>
      <c r="G16" s="19"/>
      <c r="H16" s="19"/>
      <c r="I16" s="19"/>
    </row>
  </sheetData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35"/>
  <sheetViews>
    <sheetView showGridLines="0" tabSelected="1" zoomScaleNormal="100" workbookViewId="0">
      <selection activeCell="B4" sqref="B4"/>
    </sheetView>
  </sheetViews>
  <sheetFormatPr defaultRowHeight="12.75" x14ac:dyDescent="0.2"/>
  <cols>
    <col min="1" max="1" width="23.5703125" style="2" customWidth="1"/>
    <col min="2" max="3" width="50.28515625" style="1" customWidth="1"/>
    <col min="4" max="4" width="60.7109375" style="1" customWidth="1"/>
    <col min="5" max="5" width="11" style="1" customWidth="1"/>
    <col min="6" max="6" width="16.5703125" style="1" customWidth="1"/>
    <col min="7" max="16384" width="9.140625" style="1"/>
  </cols>
  <sheetData>
    <row r="1" spans="1:7" ht="66.75" customHeight="1" x14ac:dyDescent="0.2">
      <c r="A1" s="53"/>
      <c r="B1" s="54"/>
      <c r="C1" s="55" t="s">
        <v>37</v>
      </c>
      <c r="D1" s="54"/>
      <c r="E1" s="54"/>
      <c r="F1" s="56" t="s">
        <v>38</v>
      </c>
      <c r="G1" s="7"/>
    </row>
    <row r="2" spans="1:7" x14ac:dyDescent="0.2">
      <c r="A2" s="57" t="s">
        <v>28</v>
      </c>
      <c r="B2" s="3"/>
      <c r="C2" s="3"/>
      <c r="D2" s="4"/>
      <c r="E2" s="3"/>
      <c r="F2" s="58"/>
    </row>
    <row r="3" spans="1:7" x14ac:dyDescent="0.2">
      <c r="A3" s="59"/>
      <c r="B3" s="18"/>
      <c r="C3" s="3"/>
      <c r="D3" s="4"/>
      <c r="E3" s="3"/>
      <c r="F3" s="58"/>
    </row>
    <row r="4" spans="1:7" ht="31.5" customHeight="1" x14ac:dyDescent="0.25">
      <c r="A4" s="60" t="s">
        <v>24</v>
      </c>
      <c r="B4" s="42"/>
      <c r="C4" s="3"/>
      <c r="D4" s="4"/>
      <c r="E4" s="3"/>
      <c r="F4" s="58"/>
    </row>
    <row r="5" spans="1:7" ht="30.75" customHeight="1" x14ac:dyDescent="0.25">
      <c r="A5" s="60" t="s">
        <v>25</v>
      </c>
      <c r="B5" s="42"/>
      <c r="C5" s="3"/>
      <c r="D5" s="4"/>
      <c r="E5" s="3"/>
      <c r="F5" s="58"/>
    </row>
    <row r="6" spans="1:7" ht="26.25" customHeight="1" x14ac:dyDescent="0.25">
      <c r="A6" s="100" t="s">
        <v>40</v>
      </c>
      <c r="B6" s="7"/>
      <c r="C6" s="7"/>
      <c r="D6" s="23" t="s">
        <v>12</v>
      </c>
      <c r="E6" s="32"/>
      <c r="F6" s="61">
        <v>0.57999999999999996</v>
      </c>
    </row>
    <row r="7" spans="1:7" ht="37.5" customHeight="1" x14ac:dyDescent="0.25">
      <c r="A7" s="63" t="s">
        <v>26</v>
      </c>
      <c r="B7" s="95"/>
      <c r="C7" s="93"/>
      <c r="D7" s="24" t="s">
        <v>8</v>
      </c>
      <c r="E7" s="98" t="str">
        <f>"From "&amp;TEXT(MIN(A12:A30),"m/d/yy")&amp;" to "&amp;TEXT(MAX(A12:A30),"m/d/yy")</f>
        <v>From 1/0/00 to 1/0/00</v>
      </c>
      <c r="F7" s="99"/>
    </row>
    <row r="8" spans="1:7" ht="38.25" customHeight="1" x14ac:dyDescent="0.25">
      <c r="A8" s="62" t="s">
        <v>27</v>
      </c>
      <c r="B8" s="96"/>
      <c r="C8" s="94"/>
      <c r="D8" s="24" t="s">
        <v>4</v>
      </c>
      <c r="E8" s="32"/>
      <c r="F8" s="64">
        <f>E31</f>
        <v>0</v>
      </c>
    </row>
    <row r="9" spans="1:7" ht="24.75" customHeight="1" x14ac:dyDescent="0.3">
      <c r="A9" s="65" t="s">
        <v>13</v>
      </c>
      <c r="B9" s="43"/>
      <c r="C9" s="44"/>
      <c r="D9" s="24" t="s">
        <v>6</v>
      </c>
      <c r="E9" s="32"/>
      <c r="F9" s="66">
        <f>F31</f>
        <v>0</v>
      </c>
    </row>
    <row r="10" spans="1:7" ht="10.5" customHeight="1" x14ac:dyDescent="0.2">
      <c r="A10" s="67"/>
      <c r="B10" s="3"/>
      <c r="C10" s="3"/>
      <c r="D10" s="5"/>
      <c r="E10" s="3"/>
      <c r="F10" s="58"/>
    </row>
    <row r="11" spans="1:7" s="14" customFormat="1" ht="30.75" customHeight="1" x14ac:dyDescent="0.2">
      <c r="A11" s="68" t="s">
        <v>7</v>
      </c>
      <c r="B11" s="13" t="s">
        <v>1</v>
      </c>
      <c r="C11" s="13" t="s">
        <v>0</v>
      </c>
      <c r="D11" s="13" t="s">
        <v>10</v>
      </c>
      <c r="E11" s="86" t="s">
        <v>29</v>
      </c>
      <c r="F11" s="69" t="s">
        <v>5</v>
      </c>
    </row>
    <row r="12" spans="1:7" s="10" customFormat="1" ht="32.25" customHeight="1" x14ac:dyDescent="0.2">
      <c r="A12" s="97"/>
      <c r="B12" s="89"/>
      <c r="C12" s="89"/>
      <c r="D12" s="89"/>
      <c r="E12" s="52"/>
      <c r="F12" s="70">
        <f>E12*F6</f>
        <v>0</v>
      </c>
    </row>
    <row r="13" spans="1:7" s="10" customFormat="1" ht="32.25" customHeight="1" x14ac:dyDescent="0.2">
      <c r="A13" s="97"/>
      <c r="B13" s="89"/>
      <c r="C13" s="89"/>
      <c r="D13" s="89"/>
      <c r="E13" s="52"/>
      <c r="F13" s="70">
        <f>E13*F6</f>
        <v>0</v>
      </c>
    </row>
    <row r="14" spans="1:7" s="10" customFormat="1" ht="32.25" customHeight="1" x14ac:dyDescent="0.2">
      <c r="A14" s="97"/>
      <c r="B14" s="89"/>
      <c r="C14" s="89"/>
      <c r="D14" s="89"/>
      <c r="E14" s="52"/>
      <c r="F14" s="70">
        <f>Table14[[#This Row],[Allowable Mileage]]*F6</f>
        <v>0</v>
      </c>
    </row>
    <row r="15" spans="1:7" s="10" customFormat="1" ht="32.25" customHeight="1" x14ac:dyDescent="0.2">
      <c r="A15" s="97"/>
      <c r="B15" s="89"/>
      <c r="C15" s="89"/>
      <c r="D15" s="89"/>
      <c r="E15" s="52"/>
      <c r="F15" s="70">
        <f>E15*F6</f>
        <v>0</v>
      </c>
      <c r="G15" s="11"/>
    </row>
    <row r="16" spans="1:7" s="10" customFormat="1" ht="32.25" customHeight="1" x14ac:dyDescent="0.2">
      <c r="A16" s="97"/>
      <c r="B16" s="89"/>
      <c r="C16" s="89"/>
      <c r="D16" s="89"/>
      <c r="E16" s="52"/>
      <c r="F16" s="70">
        <f>E16*F6</f>
        <v>0</v>
      </c>
    </row>
    <row r="17" spans="1:6" s="10" customFormat="1" ht="32.25" customHeight="1" x14ac:dyDescent="0.2">
      <c r="A17" s="97"/>
      <c r="B17" s="89"/>
      <c r="C17" s="89"/>
      <c r="D17" s="89"/>
      <c r="E17" s="52"/>
      <c r="F17" s="70">
        <f>E17*F6</f>
        <v>0</v>
      </c>
    </row>
    <row r="18" spans="1:6" s="10" customFormat="1" ht="32.25" customHeight="1" x14ac:dyDescent="0.2">
      <c r="A18" s="97"/>
      <c r="B18" s="89"/>
      <c r="C18" s="89"/>
      <c r="D18" s="89"/>
      <c r="E18" s="52"/>
      <c r="F18" s="70">
        <f>E18*F6</f>
        <v>0</v>
      </c>
    </row>
    <row r="19" spans="1:6" s="10" customFormat="1" ht="32.25" customHeight="1" x14ac:dyDescent="0.2">
      <c r="A19" s="97"/>
      <c r="B19" s="89"/>
      <c r="C19" s="89"/>
      <c r="D19" s="89"/>
      <c r="E19" s="52"/>
      <c r="F19" s="70">
        <f>E19*F6</f>
        <v>0</v>
      </c>
    </row>
    <row r="20" spans="1:6" s="10" customFormat="1" ht="32.25" customHeight="1" x14ac:dyDescent="0.2">
      <c r="A20" s="97"/>
      <c r="B20" s="89"/>
      <c r="C20" s="89"/>
      <c r="D20" s="89"/>
      <c r="E20" s="52"/>
      <c r="F20" s="70">
        <f>E20*F6</f>
        <v>0</v>
      </c>
    </row>
    <row r="21" spans="1:6" s="10" customFormat="1" ht="32.25" customHeight="1" x14ac:dyDescent="0.2">
      <c r="A21" s="97"/>
      <c r="B21" s="89"/>
      <c r="C21" s="89"/>
      <c r="D21" s="89"/>
      <c r="E21" s="52"/>
      <c r="F21" s="70">
        <f>E21*F6</f>
        <v>0</v>
      </c>
    </row>
    <row r="22" spans="1:6" s="10" customFormat="1" ht="32.25" customHeight="1" x14ac:dyDescent="0.2">
      <c r="A22" s="97"/>
      <c r="B22" s="89"/>
      <c r="C22" s="89"/>
      <c r="D22" s="89"/>
      <c r="E22" s="52"/>
      <c r="F22" s="70">
        <f>E22*F6</f>
        <v>0</v>
      </c>
    </row>
    <row r="23" spans="1:6" s="10" customFormat="1" ht="32.25" customHeight="1" x14ac:dyDescent="0.2">
      <c r="A23" s="97"/>
      <c r="B23" s="89"/>
      <c r="C23" s="89"/>
      <c r="D23" s="89"/>
      <c r="E23" s="52"/>
      <c r="F23" s="70">
        <f>E23*F6</f>
        <v>0</v>
      </c>
    </row>
    <row r="24" spans="1:6" s="10" customFormat="1" ht="32.25" customHeight="1" x14ac:dyDescent="0.2">
      <c r="A24" s="97"/>
      <c r="B24" s="89"/>
      <c r="C24" s="89"/>
      <c r="D24" s="89"/>
      <c r="E24" s="52"/>
      <c r="F24" s="70">
        <f>E24*F6</f>
        <v>0</v>
      </c>
    </row>
    <row r="25" spans="1:6" s="10" customFormat="1" ht="32.25" customHeight="1" x14ac:dyDescent="0.2">
      <c r="A25" s="97"/>
      <c r="B25" s="89"/>
      <c r="C25" s="89"/>
      <c r="D25" s="89"/>
      <c r="E25" s="52"/>
      <c r="F25" s="70">
        <f>E25*F6</f>
        <v>0</v>
      </c>
    </row>
    <row r="26" spans="1:6" s="10" customFormat="1" ht="32.25" customHeight="1" x14ac:dyDescent="0.2">
      <c r="A26" s="97"/>
      <c r="B26" s="89"/>
      <c r="C26" s="89"/>
      <c r="D26" s="89"/>
      <c r="E26" s="52"/>
      <c r="F26" s="70">
        <f>E26*F6</f>
        <v>0</v>
      </c>
    </row>
    <row r="27" spans="1:6" s="10" customFormat="1" ht="32.25" customHeight="1" x14ac:dyDescent="0.2">
      <c r="A27" s="97"/>
      <c r="B27" s="89"/>
      <c r="C27" s="89"/>
      <c r="D27" s="89"/>
      <c r="E27" s="52"/>
      <c r="F27" s="70">
        <f>E27*F6</f>
        <v>0</v>
      </c>
    </row>
    <row r="28" spans="1:6" s="10" customFormat="1" ht="32.25" customHeight="1" x14ac:dyDescent="0.2">
      <c r="A28" s="97"/>
      <c r="B28" s="89"/>
      <c r="C28" s="89"/>
      <c r="D28" s="89"/>
      <c r="E28" s="52"/>
      <c r="F28" s="70">
        <f>E28*F6</f>
        <v>0</v>
      </c>
    </row>
    <row r="29" spans="1:6" s="10" customFormat="1" ht="32.25" customHeight="1" x14ac:dyDescent="0.2">
      <c r="A29" s="97"/>
      <c r="B29" s="89"/>
      <c r="C29" s="89"/>
      <c r="D29" s="89"/>
      <c r="E29" s="52"/>
      <c r="F29" s="70">
        <f>E29*F6</f>
        <v>0</v>
      </c>
    </row>
    <row r="30" spans="1:6" s="10" customFormat="1" ht="32.25" customHeight="1" x14ac:dyDescent="0.2">
      <c r="A30" s="97"/>
      <c r="B30" s="89"/>
      <c r="C30" s="89"/>
      <c r="D30" s="89"/>
      <c r="E30" s="52"/>
      <c r="F30" s="70">
        <f>E30*F6</f>
        <v>0</v>
      </c>
    </row>
    <row r="31" spans="1:6" ht="21" customHeight="1" x14ac:dyDescent="0.35">
      <c r="A31" s="71"/>
      <c r="B31" s="72"/>
      <c r="C31" s="72"/>
      <c r="D31" s="72"/>
      <c r="E31" s="77">
        <f>SUBTOTAL(109,Table14[Allowable Mileage])</f>
        <v>0</v>
      </c>
      <c r="F31" s="76">
        <f>SUBTOTAL(109,Table14[Reimbursement])</f>
        <v>0</v>
      </c>
    </row>
    <row r="32" spans="1:6" ht="11.25" customHeight="1" x14ac:dyDescent="0.2">
      <c r="A32" s="78" t="s">
        <v>22</v>
      </c>
      <c r="B32" s="7"/>
      <c r="C32" s="7"/>
      <c r="D32" s="7"/>
      <c r="E32" s="7"/>
      <c r="F32" s="73"/>
    </row>
    <row r="33" spans="1:6" x14ac:dyDescent="0.2">
      <c r="A33" s="79" t="s">
        <v>14</v>
      </c>
      <c r="B33" s="7"/>
      <c r="C33" s="7"/>
      <c r="D33" s="7"/>
      <c r="E33" s="7"/>
      <c r="F33" s="73"/>
    </row>
    <row r="34" spans="1:6" x14ac:dyDescent="0.2">
      <c r="A34" s="80" t="s">
        <v>15</v>
      </c>
      <c r="B34" s="7"/>
      <c r="C34" s="7"/>
      <c r="D34" s="7"/>
      <c r="E34" s="7"/>
      <c r="F34" s="73"/>
    </row>
    <row r="35" spans="1:6" ht="13.5" thickBot="1" x14ac:dyDescent="0.25">
      <c r="A35" s="81" t="s">
        <v>16</v>
      </c>
      <c r="B35" s="74"/>
      <c r="C35" s="74"/>
      <c r="D35" s="74"/>
      <c r="E35" s="74"/>
      <c r="F35" s="75"/>
    </row>
  </sheetData>
  <sheetProtection sheet="1" objects="1" scenarios="1" formatCells="0" formatColumns="0" formatRows="0" selectLockedCells="1"/>
  <mergeCells count="1">
    <mergeCell ref="E7:F7"/>
  </mergeCells>
  <printOptions horizontalCentered="1"/>
  <pageMargins left="0" right="0" top="0.25" bottom="0" header="0" footer="0"/>
  <pageSetup scale="58" orientation="landscape" r:id="rId1"/>
  <headerFooter scaleWithDoc="0" alignWithMargins="0"/>
  <ignoredErrors>
    <ignoredError sqref="F14:F30 F12:F13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I39"/>
  <sheetViews>
    <sheetView showGridLines="0" zoomScaleNormal="100" workbookViewId="0">
      <selection activeCell="B5" sqref="B5"/>
    </sheetView>
  </sheetViews>
  <sheetFormatPr defaultRowHeight="12.75" x14ac:dyDescent="0.2"/>
  <cols>
    <col min="1" max="1" width="21.7109375" style="2" customWidth="1"/>
    <col min="2" max="3" width="50.28515625" style="1" customWidth="1"/>
    <col min="4" max="4" width="60.7109375" style="1" customWidth="1"/>
    <col min="5" max="5" width="15.7109375" style="1" customWidth="1"/>
    <col min="6" max="6" width="14.7109375" style="1" customWidth="1"/>
    <col min="7" max="7" width="11" style="1" customWidth="1"/>
    <col min="8" max="8" width="16.5703125" style="1" customWidth="1"/>
    <col min="9" max="16384" width="9.140625" style="1"/>
  </cols>
  <sheetData>
    <row r="1" spans="1:9" ht="37.5" customHeight="1" x14ac:dyDescent="0.3">
      <c r="A1" s="1"/>
      <c r="B1" s="21"/>
      <c r="C1" s="29" t="s">
        <v>37</v>
      </c>
      <c r="D1" s="21"/>
      <c r="E1" s="3"/>
      <c r="F1" s="3"/>
      <c r="G1" s="3"/>
      <c r="H1" s="50" t="s">
        <v>39</v>
      </c>
      <c r="I1" s="7"/>
    </row>
    <row r="2" spans="1:9" ht="26.25" customHeight="1" x14ac:dyDescent="0.3">
      <c r="A2" s="1"/>
      <c r="B2" s="30"/>
      <c r="C2" s="46" t="s">
        <v>23</v>
      </c>
      <c r="D2" s="30"/>
      <c r="E2" s="3"/>
      <c r="F2" s="3"/>
      <c r="G2" s="3"/>
      <c r="H2" s="3"/>
      <c r="I2" s="7"/>
    </row>
    <row r="3" spans="1:9" x14ac:dyDescent="0.2">
      <c r="A3" s="17" t="s">
        <v>28</v>
      </c>
      <c r="B3" s="3"/>
      <c r="C3" s="3"/>
      <c r="D3" s="4"/>
      <c r="E3" s="3"/>
      <c r="F3" s="3"/>
    </row>
    <row r="4" spans="1:9" ht="23.25" customHeight="1" x14ac:dyDescent="0.3">
      <c r="A4" s="15"/>
      <c r="B4" s="16"/>
      <c r="C4" s="16"/>
      <c r="D4" s="16"/>
      <c r="E4" s="3"/>
      <c r="F4" s="3"/>
      <c r="G4" s="3"/>
      <c r="H4" s="3"/>
      <c r="I4" s="7"/>
    </row>
    <row r="5" spans="1:9" ht="33" customHeight="1" x14ac:dyDescent="0.25">
      <c r="A5" s="45" t="s">
        <v>24</v>
      </c>
      <c r="B5" s="91"/>
      <c r="C5" s="16"/>
      <c r="D5" s="16"/>
      <c r="E5" s="3"/>
      <c r="F5" s="3"/>
      <c r="G5" s="3"/>
      <c r="H5" s="3"/>
      <c r="I5" s="7"/>
    </row>
    <row r="6" spans="1:9" ht="30" customHeight="1" x14ac:dyDescent="0.25">
      <c r="A6" s="45" t="s">
        <v>25</v>
      </c>
      <c r="B6" s="91"/>
      <c r="C6" s="16"/>
      <c r="D6" s="16"/>
      <c r="E6" s="3"/>
      <c r="F6" s="3"/>
      <c r="G6" s="3"/>
      <c r="H6" s="3"/>
      <c r="I6" s="7"/>
    </row>
    <row r="7" spans="1:9" ht="26.25" customHeight="1" x14ac:dyDescent="0.25">
      <c r="A7" s="22" t="s">
        <v>40</v>
      </c>
      <c r="B7" s="16"/>
      <c r="C7" s="16"/>
      <c r="D7" s="16"/>
      <c r="E7" s="3"/>
      <c r="F7" s="5" t="s">
        <v>12</v>
      </c>
      <c r="G7" s="32"/>
      <c r="H7" s="33">
        <v>0.57999999999999996</v>
      </c>
      <c r="I7" s="7"/>
    </row>
    <row r="8" spans="1:9" ht="37.5" customHeight="1" x14ac:dyDescent="0.3">
      <c r="A8" s="47" t="s">
        <v>26</v>
      </c>
      <c r="B8" s="90"/>
      <c r="C8" s="87"/>
      <c r="D8" s="4"/>
      <c r="E8" s="3"/>
      <c r="F8" s="5" t="s">
        <v>8</v>
      </c>
      <c r="G8" s="34"/>
      <c r="H8" s="82" t="str">
        <f>"From "&amp;TEXT(MIN(A15:A33),"m/d/yy")&amp;" to "&amp;TEXT(MAX(A15:A33),"m/d/yy")</f>
        <v>From 1/0/00 to 1/0/00</v>
      </c>
    </row>
    <row r="9" spans="1:9" ht="33.75" x14ac:dyDescent="0.3">
      <c r="A9" s="47" t="s">
        <v>27</v>
      </c>
      <c r="B9" s="90"/>
      <c r="C9" s="88"/>
      <c r="F9" s="5" t="s">
        <v>4</v>
      </c>
      <c r="G9" s="32"/>
      <c r="H9" s="35">
        <f>G34</f>
        <v>0</v>
      </c>
    </row>
    <row r="10" spans="1:9" ht="22.5" x14ac:dyDescent="0.3">
      <c r="A10" s="48" t="s">
        <v>13</v>
      </c>
      <c r="B10" s="92"/>
      <c r="C10" s="31"/>
      <c r="F10" s="5" t="s">
        <v>6</v>
      </c>
      <c r="G10" s="32"/>
      <c r="H10" s="36">
        <f>H34</f>
        <v>0</v>
      </c>
    </row>
    <row r="11" spans="1:9" ht="18" customHeight="1" x14ac:dyDescent="0.2">
      <c r="A11" s="5"/>
      <c r="B11" s="8"/>
    </row>
    <row r="12" spans="1:9" ht="18" customHeight="1" x14ac:dyDescent="0.2">
      <c r="A12" s="5"/>
      <c r="B12" s="9"/>
    </row>
    <row r="13" spans="1:9" ht="10.5" customHeight="1" x14ac:dyDescent="0.2">
      <c r="A13" s="6"/>
      <c r="B13" s="3"/>
      <c r="C13" s="3"/>
      <c r="D13" s="5"/>
      <c r="E13" s="3"/>
      <c r="F13" s="3"/>
      <c r="G13" s="3"/>
      <c r="H13" s="3"/>
    </row>
    <row r="14" spans="1:9" ht="27.75" customHeight="1" x14ac:dyDescent="0.2">
      <c r="A14" s="12" t="s">
        <v>7</v>
      </c>
      <c r="B14" s="12" t="s">
        <v>1</v>
      </c>
      <c r="C14" s="12" t="s">
        <v>0</v>
      </c>
      <c r="D14" s="12" t="s">
        <v>10</v>
      </c>
      <c r="E14" s="12" t="s">
        <v>2</v>
      </c>
      <c r="F14" s="12" t="s">
        <v>3</v>
      </c>
      <c r="G14" s="49" t="s">
        <v>29</v>
      </c>
      <c r="H14" s="12" t="s">
        <v>5</v>
      </c>
    </row>
    <row r="15" spans="1:9" s="83" customFormat="1" ht="32.25" customHeight="1" x14ac:dyDescent="0.2">
      <c r="A15" s="85"/>
      <c r="B15" s="37"/>
      <c r="C15" s="37"/>
      <c r="D15" s="37"/>
      <c r="E15" s="84"/>
      <c r="F15" s="84"/>
      <c r="G15" s="38">
        <f t="shared" ref="G15:G33" si="0">IF(OR(ISBLANK(E15),ISBLANK(F15)),0,F15-E15)</f>
        <v>0</v>
      </c>
      <c r="H15" s="39">
        <f t="shared" ref="H15:H33" si="1">G15*$H$7</f>
        <v>0</v>
      </c>
    </row>
    <row r="16" spans="1:9" s="83" customFormat="1" ht="32.25" customHeight="1" x14ac:dyDescent="0.2">
      <c r="A16" s="85"/>
      <c r="B16" s="37"/>
      <c r="C16" s="37"/>
      <c r="D16" s="37"/>
      <c r="E16" s="84"/>
      <c r="F16" s="84"/>
      <c r="G16" s="38">
        <f t="shared" si="0"/>
        <v>0</v>
      </c>
      <c r="H16" s="39">
        <f t="shared" si="1"/>
        <v>0</v>
      </c>
    </row>
    <row r="17" spans="1:9" s="83" customFormat="1" ht="32.25" customHeight="1" x14ac:dyDescent="0.2">
      <c r="A17" s="85"/>
      <c r="B17" s="37"/>
      <c r="C17" s="37"/>
      <c r="D17" s="37"/>
      <c r="E17" s="84"/>
      <c r="F17" s="84"/>
      <c r="G17" s="38">
        <f t="shared" si="0"/>
        <v>0</v>
      </c>
      <c r="H17" s="39">
        <f t="shared" si="1"/>
        <v>0</v>
      </c>
    </row>
    <row r="18" spans="1:9" s="83" customFormat="1" ht="32.25" customHeight="1" x14ac:dyDescent="0.2">
      <c r="A18" s="85"/>
      <c r="B18" s="37"/>
      <c r="C18" s="37"/>
      <c r="D18" s="37"/>
      <c r="E18" s="84"/>
      <c r="F18" s="84"/>
      <c r="G18" s="38">
        <f t="shared" si="0"/>
        <v>0</v>
      </c>
      <c r="H18" s="39">
        <f t="shared" si="1"/>
        <v>0</v>
      </c>
      <c r="I18" s="11"/>
    </row>
    <row r="19" spans="1:9" s="83" customFormat="1" ht="32.25" customHeight="1" x14ac:dyDescent="0.2">
      <c r="A19" s="85"/>
      <c r="B19" s="37"/>
      <c r="C19" s="37"/>
      <c r="D19" s="37"/>
      <c r="E19" s="84"/>
      <c r="F19" s="84"/>
      <c r="G19" s="38">
        <f t="shared" si="0"/>
        <v>0</v>
      </c>
      <c r="H19" s="39">
        <f t="shared" si="1"/>
        <v>0</v>
      </c>
    </row>
    <row r="20" spans="1:9" s="83" customFormat="1" ht="32.25" customHeight="1" x14ac:dyDescent="0.2">
      <c r="A20" s="85"/>
      <c r="B20" s="37"/>
      <c r="C20" s="37"/>
      <c r="D20" s="37"/>
      <c r="E20" s="84"/>
      <c r="F20" s="84"/>
      <c r="G20" s="38">
        <f t="shared" si="0"/>
        <v>0</v>
      </c>
      <c r="H20" s="39">
        <f t="shared" si="1"/>
        <v>0</v>
      </c>
    </row>
    <row r="21" spans="1:9" s="83" customFormat="1" ht="32.25" customHeight="1" x14ac:dyDescent="0.2">
      <c r="A21" s="85"/>
      <c r="B21" s="37"/>
      <c r="C21" s="37"/>
      <c r="D21" s="37"/>
      <c r="E21" s="84"/>
      <c r="F21" s="84"/>
      <c r="G21" s="38">
        <f t="shared" si="0"/>
        <v>0</v>
      </c>
      <c r="H21" s="39">
        <f t="shared" si="1"/>
        <v>0</v>
      </c>
    </row>
    <row r="22" spans="1:9" s="83" customFormat="1" ht="32.25" customHeight="1" x14ac:dyDescent="0.2">
      <c r="A22" s="85"/>
      <c r="B22" s="37"/>
      <c r="C22" s="37"/>
      <c r="D22" s="37"/>
      <c r="E22" s="84"/>
      <c r="F22" s="84"/>
      <c r="G22" s="38">
        <f t="shared" si="0"/>
        <v>0</v>
      </c>
      <c r="H22" s="39">
        <f t="shared" si="1"/>
        <v>0</v>
      </c>
    </row>
    <row r="23" spans="1:9" s="83" customFormat="1" ht="32.25" customHeight="1" x14ac:dyDescent="0.2">
      <c r="A23" s="85"/>
      <c r="B23" s="37"/>
      <c r="C23" s="37"/>
      <c r="D23" s="37"/>
      <c r="E23" s="84"/>
      <c r="F23" s="84"/>
      <c r="G23" s="38">
        <f t="shared" si="0"/>
        <v>0</v>
      </c>
      <c r="H23" s="39">
        <f t="shared" si="1"/>
        <v>0</v>
      </c>
    </row>
    <row r="24" spans="1:9" s="83" customFormat="1" ht="32.25" customHeight="1" x14ac:dyDescent="0.2">
      <c r="A24" s="85"/>
      <c r="B24" s="37"/>
      <c r="C24" s="37"/>
      <c r="D24" s="37"/>
      <c r="E24" s="84"/>
      <c r="F24" s="84"/>
      <c r="G24" s="38">
        <f t="shared" si="0"/>
        <v>0</v>
      </c>
      <c r="H24" s="39">
        <f t="shared" si="1"/>
        <v>0</v>
      </c>
    </row>
    <row r="25" spans="1:9" s="83" customFormat="1" ht="32.25" customHeight="1" x14ac:dyDescent="0.2">
      <c r="A25" s="85"/>
      <c r="B25" s="37"/>
      <c r="C25" s="37"/>
      <c r="D25" s="37"/>
      <c r="E25" s="84"/>
      <c r="F25" s="84"/>
      <c r="G25" s="38">
        <f t="shared" si="0"/>
        <v>0</v>
      </c>
      <c r="H25" s="39">
        <f t="shared" si="1"/>
        <v>0</v>
      </c>
    </row>
    <row r="26" spans="1:9" s="83" customFormat="1" ht="32.25" customHeight="1" x14ac:dyDescent="0.2">
      <c r="A26" s="85"/>
      <c r="B26" s="37"/>
      <c r="C26" s="37"/>
      <c r="D26" s="37"/>
      <c r="E26" s="84"/>
      <c r="F26" s="84"/>
      <c r="G26" s="38">
        <f t="shared" si="0"/>
        <v>0</v>
      </c>
      <c r="H26" s="39">
        <f t="shared" si="1"/>
        <v>0</v>
      </c>
    </row>
    <row r="27" spans="1:9" s="83" customFormat="1" ht="32.25" customHeight="1" x14ac:dyDescent="0.2">
      <c r="A27" s="85"/>
      <c r="B27" s="37"/>
      <c r="C27" s="37"/>
      <c r="D27" s="37"/>
      <c r="E27" s="84"/>
      <c r="F27" s="84"/>
      <c r="G27" s="38">
        <f t="shared" si="0"/>
        <v>0</v>
      </c>
      <c r="H27" s="39">
        <f t="shared" si="1"/>
        <v>0</v>
      </c>
    </row>
    <row r="28" spans="1:9" s="83" customFormat="1" ht="32.25" customHeight="1" x14ac:dyDescent="0.2">
      <c r="A28" s="85"/>
      <c r="B28" s="37"/>
      <c r="C28" s="37"/>
      <c r="D28" s="37"/>
      <c r="E28" s="84"/>
      <c r="F28" s="84"/>
      <c r="G28" s="38">
        <f t="shared" si="0"/>
        <v>0</v>
      </c>
      <c r="H28" s="39">
        <f t="shared" si="1"/>
        <v>0</v>
      </c>
    </row>
    <row r="29" spans="1:9" s="83" customFormat="1" ht="32.25" customHeight="1" x14ac:dyDescent="0.2">
      <c r="A29" s="85"/>
      <c r="B29" s="37"/>
      <c r="C29" s="37"/>
      <c r="D29" s="37"/>
      <c r="E29" s="84"/>
      <c r="F29" s="84"/>
      <c r="G29" s="38">
        <f t="shared" si="0"/>
        <v>0</v>
      </c>
      <c r="H29" s="39">
        <f t="shared" si="1"/>
        <v>0</v>
      </c>
    </row>
    <row r="30" spans="1:9" s="83" customFormat="1" ht="32.25" customHeight="1" x14ac:dyDescent="0.2">
      <c r="A30" s="85"/>
      <c r="B30" s="37"/>
      <c r="C30" s="37"/>
      <c r="D30" s="37"/>
      <c r="E30" s="84"/>
      <c r="F30" s="84"/>
      <c r="G30" s="38">
        <f t="shared" si="0"/>
        <v>0</v>
      </c>
      <c r="H30" s="39">
        <f t="shared" si="1"/>
        <v>0</v>
      </c>
    </row>
    <row r="31" spans="1:9" s="83" customFormat="1" ht="32.25" customHeight="1" x14ac:dyDescent="0.2">
      <c r="A31" s="85"/>
      <c r="B31" s="37"/>
      <c r="C31" s="37"/>
      <c r="D31" s="37"/>
      <c r="E31" s="84"/>
      <c r="F31" s="84"/>
      <c r="G31" s="38">
        <f t="shared" si="0"/>
        <v>0</v>
      </c>
      <c r="H31" s="39">
        <f t="shared" si="1"/>
        <v>0</v>
      </c>
    </row>
    <row r="32" spans="1:9" s="83" customFormat="1" ht="32.25" customHeight="1" x14ac:dyDescent="0.2">
      <c r="A32" s="85"/>
      <c r="B32" s="37"/>
      <c r="C32" s="37"/>
      <c r="D32" s="37"/>
      <c r="E32" s="84"/>
      <c r="F32" s="84"/>
      <c r="G32" s="38">
        <f t="shared" si="0"/>
        <v>0</v>
      </c>
      <c r="H32" s="39">
        <f t="shared" si="1"/>
        <v>0</v>
      </c>
    </row>
    <row r="33" spans="1:8" s="83" customFormat="1" ht="32.25" customHeight="1" x14ac:dyDescent="0.2">
      <c r="A33" s="85"/>
      <c r="B33" s="37"/>
      <c r="C33" s="37"/>
      <c r="D33" s="37"/>
      <c r="E33" s="84"/>
      <c r="F33" s="84"/>
      <c r="G33" s="38">
        <f t="shared" si="0"/>
        <v>0</v>
      </c>
      <c r="H33" s="39">
        <f t="shared" si="1"/>
        <v>0</v>
      </c>
    </row>
    <row r="34" spans="1:8" ht="21" customHeight="1" x14ac:dyDescent="0.25">
      <c r="A34" s="26"/>
      <c r="B34" s="27"/>
      <c r="C34" s="27"/>
      <c r="D34" s="27"/>
      <c r="E34" s="25"/>
      <c r="F34" s="28" t="s">
        <v>9</v>
      </c>
      <c r="G34" s="40">
        <f>SUBTOTAL(109,Table1[Allowable Mileage])</f>
        <v>0</v>
      </c>
      <c r="H34" s="41">
        <f>SUBTOTAL(109,Table1[Reimbursement])</f>
        <v>0</v>
      </c>
    </row>
    <row r="35" spans="1:8" x14ac:dyDescent="0.2">
      <c r="A35" s="17" t="s">
        <v>11</v>
      </c>
    </row>
    <row r="37" spans="1:8" x14ac:dyDescent="0.2">
      <c r="A37" s="17" t="s">
        <v>14</v>
      </c>
    </row>
    <row r="38" spans="1:8" x14ac:dyDescent="0.2">
      <c r="A38" s="2" t="s">
        <v>15</v>
      </c>
    </row>
    <row r="39" spans="1:8" x14ac:dyDescent="0.2">
      <c r="A39" s="2" t="s">
        <v>16</v>
      </c>
    </row>
  </sheetData>
  <sheetProtection sheet="1" objects="1" scenarios="1" formatCells="0" formatColumns="0" formatRows="0" selectLockedCells="1"/>
  <phoneticPr fontId="1" type="noConversion"/>
  <printOptions horizontalCentered="1"/>
  <pageMargins left="0" right="0" top="0.5" bottom="0.25" header="0" footer="0"/>
  <pageSetup scale="53" orientation="landscape" r:id="rId1"/>
  <headerFooter differentFirst="1" alignWithMargins="0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Mileage Log</vt:lpstr>
      <vt:lpstr>Mileage Log ODOMETER </vt:lpstr>
      <vt:lpstr>'Mileage Log'!Print_Area</vt:lpstr>
      <vt:lpstr>'Mileage Log ODOMETER '!Print_Area</vt:lpstr>
      <vt:lpstr>'Mileage Log'!Print_Titles</vt:lpstr>
      <vt:lpstr>'Mileage Log ODOMETER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University of Rochester</dc:creator>
  <cp:keywords/>
  <cp:lastModifiedBy>University of Rochester</cp:lastModifiedBy>
  <cp:lastPrinted>2019-09-17T15:48:49Z</cp:lastPrinted>
  <dcterms:created xsi:type="dcterms:W3CDTF">2017-09-11T04:44:39Z</dcterms:created>
  <dcterms:modified xsi:type="dcterms:W3CDTF">2019-09-17T16:43:42Z</dcterms:modified>
  <cp:version/>
</cp:coreProperties>
</file>