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emily.billotti\Desktop\Closeout Tools\Closeout Workbook - Specifically for Clinical Trials\"/>
    </mc:Choice>
  </mc:AlternateContent>
  <xr:revisionPtr revIDLastSave="0" documentId="13_ncr:1_{D3738599-9402-4D01-8431-13DA4DE53F6A}" xr6:coauthVersionLast="47" xr6:coauthVersionMax="47" xr10:uidLastSave="{00000000-0000-0000-0000-000000000000}"/>
  <bookViews>
    <workbookView xWindow="30375" yWindow="615" windowWidth="25290" windowHeight="14010" xr2:uid="{8D0D85FE-2B6A-426D-95D4-AB352715B872}"/>
  </bookViews>
  <sheets>
    <sheet name="Process" sheetId="1" r:id="rId1"/>
    <sheet name="Additional Checklist " sheetId="2" r:id="rId2"/>
    <sheet name="Variance Analysis" sheetId="8" r:id="rId3"/>
    <sheet name="Total Closeout Workbook" sheetId="3" r:id="rId4"/>
    <sheet name="URF0391" sheetId="4" r:id="rId5"/>
    <sheet name="URF0985" sheetId="5" r:id="rId6"/>
    <sheet name="URF0842" sheetId="6" r:id="rId7"/>
    <sheet name="URF1027" sheetId="7" r:id="rId8"/>
  </sheets>
  <definedNames>
    <definedName name="_xlnm._FilterDatabase" localSheetId="5" hidden="1">'URF0985'!$A$12:$AC$12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8" l="1"/>
  <c r="H36" i="8" s="1"/>
  <c r="H38" i="8" s="1"/>
  <c r="H29" i="8"/>
  <c r="F29" i="8"/>
  <c r="D29" i="8"/>
  <c r="H5" i="8"/>
  <c r="C14" i="3"/>
  <c r="C13" i="3"/>
  <c r="C15" i="3" s="1"/>
  <c r="C12" i="3"/>
  <c r="C17" i="3" l="1"/>
  <c r="C65" i="3"/>
  <c r="C63" i="3"/>
  <c r="C43" i="3"/>
  <c r="C39" i="3"/>
  <c r="C44" i="3" s="1"/>
  <c r="C62" i="3" l="1"/>
  <c r="C64" i="3" s="1"/>
  <c r="C66" i="3" s="1"/>
  <c r="C70" i="3" s="1"/>
  <c r="C68" i="3"/>
  <c r="C71" i="3" l="1"/>
  <c r="C72" i="3" s="1"/>
  <c r="C69" i="3"/>
  <c r="C73" i="3" l="1"/>
  <c r="C78" i="3"/>
  <c r="C80" i="3" s="1"/>
</calcChain>
</file>

<file path=xl/sharedStrings.xml><?xml version="1.0" encoding="utf-8"?>
<sst xmlns="http://schemas.openxmlformats.org/spreadsheetml/2006/main" count="147" uniqueCount="131">
  <si>
    <t>PI Name</t>
  </si>
  <si>
    <t>Project Period Dates:</t>
  </si>
  <si>
    <t>TOTAL</t>
  </si>
  <si>
    <t>Total Surplus/Deficit</t>
  </si>
  <si>
    <t>Outstanding Salary Obligations</t>
  </si>
  <si>
    <t>Spend Category</t>
  </si>
  <si>
    <t>Description</t>
  </si>
  <si>
    <t>Amount</t>
  </si>
  <si>
    <t>Notes</t>
  </si>
  <si>
    <t>Outstanding Non-Salary Obligations</t>
  </si>
  <si>
    <t>Total Outstanding Obligations</t>
  </si>
  <si>
    <t>Indirect Calculation</t>
  </si>
  <si>
    <t xml:space="preserve">Direct Cost </t>
  </si>
  <si>
    <t>Outstanding Obligations</t>
  </si>
  <si>
    <t>MTDC</t>
  </si>
  <si>
    <t xml:space="preserve">Indirect Rate </t>
  </si>
  <si>
    <t>Indirect per cal</t>
  </si>
  <si>
    <t xml:space="preserve">Indirect per Ledger </t>
  </si>
  <si>
    <t xml:space="preserve">Indirect Adjustment </t>
  </si>
  <si>
    <t>Total Direct Expense</t>
  </si>
  <si>
    <t>Admin Approval</t>
  </si>
  <si>
    <t>Manual IDC Adjustment</t>
  </si>
  <si>
    <t>Total</t>
  </si>
  <si>
    <t>Total Balance/(Deficit)</t>
  </si>
  <si>
    <t>Total Direct Balance/(Deficit)</t>
  </si>
  <si>
    <t>Investigator Approval</t>
  </si>
  <si>
    <t>Sponsor Award Number (i.e. R01 2345678)</t>
  </si>
  <si>
    <t>Project Title</t>
  </si>
  <si>
    <t>FAO Number (GR5XXXXX)</t>
  </si>
  <si>
    <t>IORA Award Number (i.e. AWD00001234)</t>
  </si>
  <si>
    <t xml:space="preserve">Direct Expenses Grant Life to Date </t>
  </si>
  <si>
    <t xml:space="preserve">Indirect Cost Expenses Grant Life to Date </t>
  </si>
  <si>
    <t>Indirect Cost Rate (F&amp;A):</t>
  </si>
  <si>
    <t>Outstanding salary and non salary obligations information comes from shadow system. i.e., PI report package from URGEMS. Include journal entries and 800 forms correcting any unallowable out of line spending in this section.</t>
  </si>
  <si>
    <t>Total Award Amount Authorized for Spend by the Sponsor</t>
  </si>
  <si>
    <t>MTDC Excludable Spend Categories</t>
  </si>
  <si>
    <r>
      <t>·</t>
    </r>
    <r>
      <rPr>
        <sz val="7"/>
        <color theme="1"/>
        <rFont val="Calibri"/>
        <family val="2"/>
        <scheme val="minor"/>
      </rPr>
      <t xml:space="preserve">         </t>
    </r>
    <r>
      <rPr>
        <sz val="11"/>
        <color theme="1"/>
        <rFont val="Calibri"/>
        <family val="2"/>
        <scheme val="minor"/>
      </rPr>
      <t>Construction General Contractor (SC62750)</t>
    </r>
  </si>
  <si>
    <r>
      <t>·</t>
    </r>
    <r>
      <rPr>
        <sz val="7"/>
        <color theme="1"/>
        <rFont val="Calibri"/>
        <family val="2"/>
        <scheme val="minor"/>
      </rPr>
      <t xml:space="preserve">         </t>
    </r>
    <r>
      <rPr>
        <sz val="11"/>
        <color theme="1"/>
        <rFont val="Calibri"/>
        <family val="2"/>
        <scheme val="minor"/>
      </rPr>
      <t>Equipment Computers (SC64000)</t>
    </r>
  </si>
  <si>
    <r>
      <t>·</t>
    </r>
    <r>
      <rPr>
        <sz val="7"/>
        <color theme="1"/>
        <rFont val="Calibri"/>
        <family val="2"/>
        <scheme val="minor"/>
      </rPr>
      <t xml:space="preserve">         </t>
    </r>
    <r>
      <rPr>
        <sz val="11"/>
        <color theme="1"/>
        <rFont val="Calibri"/>
        <family val="2"/>
        <scheme val="minor"/>
      </rPr>
      <t>Equipment Fabricated (SC64100)</t>
    </r>
  </si>
  <si>
    <r>
      <t>·</t>
    </r>
    <r>
      <rPr>
        <sz val="7"/>
        <color theme="1"/>
        <rFont val="Calibri"/>
        <family val="2"/>
        <scheme val="minor"/>
      </rPr>
      <t xml:space="preserve">         </t>
    </r>
    <r>
      <rPr>
        <sz val="11"/>
        <color theme="1"/>
        <rFont val="Calibri"/>
        <family val="2"/>
        <scheme val="minor"/>
      </rPr>
      <t>Equipment Office (SC64500)</t>
    </r>
  </si>
  <si>
    <r>
      <t>·</t>
    </r>
    <r>
      <rPr>
        <sz val="7"/>
        <color theme="1"/>
        <rFont val="Calibri"/>
        <family val="2"/>
        <scheme val="minor"/>
      </rPr>
      <t xml:space="preserve">         </t>
    </r>
    <r>
      <rPr>
        <sz val="11"/>
        <color theme="1"/>
        <rFont val="Calibri"/>
        <family val="2"/>
        <scheme val="minor"/>
      </rPr>
      <t>Equipment Scientific (SC64550)</t>
    </r>
  </si>
  <si>
    <r>
      <t>·</t>
    </r>
    <r>
      <rPr>
        <sz val="7"/>
        <color theme="1"/>
        <rFont val="Calibri"/>
        <family val="2"/>
        <scheme val="minor"/>
      </rPr>
      <t xml:space="preserve">         </t>
    </r>
    <r>
      <rPr>
        <sz val="11"/>
        <color theme="1"/>
        <rFont val="Calibri"/>
        <family val="2"/>
        <scheme val="minor"/>
      </rPr>
      <t>Equipment Software Purchases (SC64650)</t>
    </r>
  </si>
  <si>
    <r>
      <t>·</t>
    </r>
    <r>
      <rPr>
        <sz val="7"/>
        <color theme="1"/>
        <rFont val="Calibri"/>
        <family val="2"/>
        <scheme val="minor"/>
      </rPr>
      <t xml:space="preserve">         </t>
    </r>
    <r>
      <rPr>
        <sz val="11"/>
        <color theme="1"/>
        <rFont val="Calibri"/>
        <family val="2"/>
        <scheme val="minor"/>
      </rPr>
      <t>Equipment Telecommunications (SC64700)</t>
    </r>
  </si>
  <si>
    <r>
      <t>·</t>
    </r>
    <r>
      <rPr>
        <sz val="7"/>
        <color theme="1"/>
        <rFont val="Calibri"/>
        <family val="2"/>
        <scheme val="minor"/>
      </rPr>
      <t xml:space="preserve">         </t>
    </r>
    <r>
      <rPr>
        <sz val="11"/>
        <color theme="1"/>
        <rFont val="Calibri"/>
        <family val="2"/>
        <scheme val="minor"/>
      </rPr>
      <t>Human Subjects Inpatient Service Charges (SC48400)</t>
    </r>
  </si>
  <si>
    <r>
      <t>·</t>
    </r>
    <r>
      <rPr>
        <sz val="7"/>
        <color theme="1"/>
        <rFont val="Calibri"/>
        <family val="2"/>
        <scheme val="minor"/>
      </rPr>
      <t xml:space="preserve">         </t>
    </r>
    <r>
      <rPr>
        <sz val="11"/>
        <color theme="1"/>
        <rFont val="Calibri"/>
        <family val="2"/>
        <scheme val="minor"/>
      </rPr>
      <t>Human Subjects Outpatient Service Charges (SC48500)</t>
    </r>
  </si>
  <si>
    <r>
      <t>·</t>
    </r>
    <r>
      <rPr>
        <sz val="7"/>
        <color theme="1"/>
        <rFont val="Calibri"/>
        <family val="2"/>
        <scheme val="minor"/>
      </rPr>
      <t xml:space="preserve">         </t>
    </r>
    <r>
      <rPr>
        <sz val="11"/>
        <color theme="1"/>
        <rFont val="Calibri"/>
        <family val="2"/>
        <scheme val="minor"/>
      </rPr>
      <t>IRB/WIRB/RSRB Fees (SC48525)</t>
    </r>
  </si>
  <si>
    <r>
      <t>·</t>
    </r>
    <r>
      <rPr>
        <sz val="7"/>
        <color theme="1"/>
        <rFont val="Calibri"/>
        <family val="2"/>
        <scheme val="minor"/>
      </rPr>
      <t xml:space="preserve">         </t>
    </r>
    <r>
      <rPr>
        <sz val="11"/>
        <color theme="1"/>
        <rFont val="Calibri"/>
        <family val="2"/>
        <scheme val="minor"/>
      </rPr>
      <t xml:space="preserve">Leases and Rentals Property (SC52050) </t>
    </r>
    <r>
      <rPr>
        <i/>
        <sz val="11"/>
        <color theme="1"/>
        <rFont val="Calibri"/>
        <family val="2"/>
        <scheme val="minor"/>
      </rPr>
      <t>most of the time</t>
    </r>
  </si>
  <si>
    <r>
      <t>·</t>
    </r>
    <r>
      <rPr>
        <sz val="7"/>
        <color theme="1"/>
        <rFont val="Calibri"/>
        <family val="2"/>
        <scheme val="minor"/>
      </rPr>
      <t xml:space="preserve">         </t>
    </r>
    <r>
      <rPr>
        <sz val="11"/>
        <color theme="1"/>
        <rFont val="Calibri"/>
        <family val="2"/>
        <scheme val="minor"/>
      </rPr>
      <t>Reserves (SC52900)</t>
    </r>
  </si>
  <si>
    <r>
      <t>·</t>
    </r>
    <r>
      <rPr>
        <sz val="7"/>
        <color theme="1"/>
        <rFont val="Calibri"/>
        <family val="2"/>
        <scheme val="minor"/>
      </rPr>
      <t xml:space="preserve">         </t>
    </r>
    <r>
      <rPr>
        <sz val="11"/>
        <color theme="1"/>
        <rFont val="Calibri"/>
        <family val="2"/>
        <scheme val="minor"/>
      </rPr>
      <t>Service Center Fully Costed Charges (SC55660)</t>
    </r>
  </si>
  <si>
    <r>
      <t>·</t>
    </r>
    <r>
      <rPr>
        <sz val="7"/>
        <color theme="1"/>
        <rFont val="Calibri"/>
        <family val="2"/>
        <scheme val="minor"/>
      </rPr>
      <t xml:space="preserve">         </t>
    </r>
    <r>
      <rPr>
        <sz val="11"/>
        <color theme="1"/>
        <rFont val="Calibri"/>
        <family val="2"/>
        <scheme val="minor"/>
      </rPr>
      <t>Sponsored Awards Service Contracts (SC57100)</t>
    </r>
  </si>
  <si>
    <r>
      <t>·</t>
    </r>
    <r>
      <rPr>
        <sz val="7"/>
        <color theme="1"/>
        <rFont val="Calibri"/>
        <family val="2"/>
        <scheme val="minor"/>
      </rPr>
      <t xml:space="preserve">         </t>
    </r>
    <r>
      <rPr>
        <sz val="11"/>
        <color theme="1"/>
        <rFont val="Calibri"/>
        <family val="2"/>
        <scheme val="minor"/>
      </rPr>
      <t>Student Aid/Tuition (SC58700)</t>
    </r>
  </si>
  <si>
    <r>
      <t>·</t>
    </r>
    <r>
      <rPr>
        <sz val="7"/>
        <color theme="1"/>
        <rFont val="Calibri"/>
        <family val="2"/>
        <scheme val="minor"/>
      </rPr>
      <t xml:space="preserve">         </t>
    </r>
    <r>
      <rPr>
        <sz val="11"/>
        <color theme="1"/>
        <rFont val="Calibri"/>
        <family val="2"/>
        <scheme val="minor"/>
      </rPr>
      <t xml:space="preserve">Subcontracts (SC57150) </t>
    </r>
    <r>
      <rPr>
        <i/>
        <sz val="11"/>
        <color theme="1"/>
        <rFont val="Calibri"/>
        <family val="2"/>
        <scheme val="minor"/>
      </rPr>
      <t>assuming $25k basis limit was met</t>
    </r>
  </si>
  <si>
    <t>Total Indirect Cost</t>
  </si>
  <si>
    <t xml:space="preserve">Process for Closeout </t>
  </si>
  <si>
    <t>ONLY COMPLETE THE HIGHLIGHTED CELLS</t>
  </si>
  <si>
    <t>Lines 4-9 fill in from Sponsor Notice of Award which can be found in IORA under the Award</t>
  </si>
  <si>
    <t>Line 10 - fill in from URFinancials/Workday (Search AWD in workday - click on Award and under award lines details will be the current indirect rate)</t>
  </si>
  <si>
    <t>Line 12-Can be pulled from Total Award Amount Authorized to Date from IORA or Award Line  in URFinancials. NOTE if  this is a fixed price award with milestone billings someone has to contact ORACS and request that the award be billed as they would have no way of knowing the milestone was met and an invoice is due.  Invoicing affects amount available for spend</t>
  </si>
  <si>
    <t>Line 13 - Fill in from Grant Statement of Activities Report - URF0391 - total spend (NOTE DO NOT INCLUDE the facilities and administration expense OR any expenses that are on the Grant out of Award Report URF0842</t>
  </si>
  <si>
    <t xml:space="preserve">Line 14- Fill in from Grant Statement of Activities Report - URF0391 - Facilities and Administration Expenses </t>
  </si>
  <si>
    <r>
      <t xml:space="preserve">MTDC Excludable Spend Categories - to see if you  had any transactions in these spend categories, they can be found by running transaction details and looking at spend category. </t>
    </r>
    <r>
      <rPr>
        <b/>
        <sz val="11"/>
        <color rgb="FFFF0000"/>
        <rFont val="Calibri"/>
        <family val="2"/>
        <scheme val="minor"/>
      </rPr>
      <t xml:space="preserve">Enter indirect cost exclusion amounts as a negative </t>
    </r>
    <r>
      <rPr>
        <sz val="11"/>
        <color theme="1"/>
        <rFont val="Calibri"/>
        <family val="2"/>
        <scheme val="minor"/>
      </rPr>
      <t>to allow formula to calculate correctly.</t>
    </r>
  </si>
  <si>
    <t>Human Subjects</t>
  </si>
  <si>
    <t>No</t>
  </si>
  <si>
    <t>Yes</t>
  </si>
  <si>
    <t>All participant visit dates have been entered in OnCore, participant grid, or similar department log</t>
  </si>
  <si>
    <t xml:space="preserve">All participant visits have been paid by the sponsor </t>
  </si>
  <si>
    <t xml:space="preserve">There are no unresolved transactions requiring follow through with any service provider </t>
  </si>
  <si>
    <t xml:space="preserve">All allowable time for PI has been included and effort has been charged directly to the grant </t>
  </si>
  <si>
    <t xml:space="preserve"> </t>
  </si>
  <si>
    <t xml:space="preserve">All allowable time for Study Coordinators have been included and effort has been charged directly to the grant </t>
  </si>
  <si>
    <t>All information for purchases of goods and services to be paid by the sponsor and not related to specific study participants has been included</t>
  </si>
  <si>
    <t>We have submitted all invoices for invoiceable items/passthrough costs to the sponsor and received payment</t>
  </si>
  <si>
    <t>The following have been notified that the trial is ended:</t>
  </si>
  <si>
    <t>Patient Accounts Office (Inpatient and Outpatient managers)</t>
  </si>
  <si>
    <t>Operations Manager for Patient Scheduling and Registration</t>
  </si>
  <si>
    <t>IRB</t>
  </si>
  <si>
    <t>URMC Labs (if applicable)</t>
  </si>
  <si>
    <t>Radiology (if applicable)</t>
  </si>
  <si>
    <t>Pharmacy (if applicable)</t>
  </si>
  <si>
    <t>Copy Center / Copy Card Administrator (if applicable)</t>
  </si>
  <si>
    <t xml:space="preserve">ORPA </t>
  </si>
  <si>
    <t>ORACS</t>
  </si>
  <si>
    <t xml:space="preserve">There is a residual of $20,000 </t>
  </si>
  <si>
    <t>Principal Investigator                                    Date</t>
  </si>
  <si>
    <t>Department Administrator                            Date</t>
  </si>
  <si>
    <t>NOTE:</t>
  </si>
  <si>
    <t xml:space="preserve">Principal Investigator and Department Administrator signature is </t>
  </si>
  <si>
    <t>always required.</t>
  </si>
  <si>
    <t>Department Chair signature is required when there is a residual</t>
  </si>
  <si>
    <t>or a deficit of at least $20,000 and 20 percent of the trial's final</t>
  </si>
  <si>
    <t>revenue.</t>
  </si>
  <si>
    <t xml:space="preserve">Dean's Office signature is required when there is a residual </t>
  </si>
  <si>
    <t>of at least $20,000 and 20 percent of the trial's final revenue.</t>
  </si>
  <si>
    <t xml:space="preserve">Surplus (Deficit) </t>
  </si>
  <si>
    <t>Percent of Original Budget</t>
  </si>
  <si>
    <t>For Clinical Trials</t>
  </si>
  <si>
    <r>
      <rPr>
        <b/>
        <sz val="11"/>
        <color indexed="8"/>
        <rFont val="Calibri"/>
        <family val="2"/>
      </rPr>
      <t xml:space="preserve">Step 3: </t>
    </r>
    <r>
      <rPr>
        <sz val="11"/>
        <color indexed="8"/>
        <rFont val="Calibri"/>
        <family val="2"/>
      </rPr>
      <t>Once steps 1 and 2 are completed, department uses the</t>
    </r>
    <r>
      <rPr>
        <sz val="11"/>
        <color theme="1"/>
        <rFont val="Calibri"/>
        <family val="2"/>
        <scheme val="minor"/>
      </rPr>
      <t xml:space="preserve"> applicable reports to complete closeout workbook</t>
    </r>
  </si>
  <si>
    <t xml:space="preserve">Original </t>
  </si>
  <si>
    <t>Actual</t>
  </si>
  <si>
    <t>Budget</t>
  </si>
  <si>
    <t>Costs</t>
  </si>
  <si>
    <t>Difference</t>
  </si>
  <si>
    <t>Comments</t>
  </si>
  <si>
    <t>Data Source:CTA</t>
  </si>
  <si>
    <t>Data Source:Workday</t>
  </si>
  <si>
    <t>Enrollment (Anticipated and Actual)</t>
  </si>
  <si>
    <t xml:space="preserve">Personnel Costs </t>
  </si>
  <si>
    <t>Salary and Benefits</t>
  </si>
  <si>
    <t>$</t>
  </si>
  <si>
    <t>Typically part of the per participant costs within the CTA for time related tasks</t>
  </si>
  <si>
    <t>Start Up costs</t>
  </si>
  <si>
    <t>IRB Costs</t>
  </si>
  <si>
    <t xml:space="preserve">Pharmacy Costs </t>
  </si>
  <si>
    <t xml:space="preserve">Document Storage/Archiving </t>
  </si>
  <si>
    <t>CTMS System Build</t>
  </si>
  <si>
    <t xml:space="preserve">Closeout </t>
  </si>
  <si>
    <t>Other Costs</t>
  </si>
  <si>
    <t>Indirect Costs</t>
  </si>
  <si>
    <t>Trial's total revenue - amount billed and received from sponsor (URF1027)</t>
  </si>
  <si>
    <t>Actual costs</t>
  </si>
  <si>
    <t>This sheet can be edited based on budget build</t>
  </si>
  <si>
    <r>
      <t xml:space="preserve">Step 6: </t>
    </r>
    <r>
      <rPr>
        <sz val="11"/>
        <color theme="1"/>
        <rFont val="Calibri"/>
        <family val="2"/>
        <scheme val="minor"/>
      </rPr>
      <t xml:space="preserve">Department emails ORACS Staff Accountant their final spend and closeout workbook to confirm final spend. 
- Department should include backup for any open expenses that have not hit workday yet </t>
    </r>
  </si>
  <si>
    <r>
      <t>Step 4:</t>
    </r>
    <r>
      <rPr>
        <sz val="10"/>
        <rFont val="Arial"/>
        <family val="2"/>
      </rPr>
      <t xml:space="preserve"> If the closeout workbook shows that the total surplus (direct and indirect) is BOTH $20k and &gt; 20% of the revenue, department should proceed to step 5. If step 5 is not applicable, proceed to step 6.</t>
    </r>
  </si>
  <si>
    <r>
      <t xml:space="preserve">Step 5: </t>
    </r>
    <r>
      <rPr>
        <sz val="10"/>
        <rFont val="Arial"/>
        <family val="2"/>
      </rPr>
      <t>Complete the variance analysis tab that shows budget to actual so we can see what the drivers of the surplus were</t>
    </r>
  </si>
  <si>
    <t>If this is &gt;= 20% AND $20k, then complete variance analysis tab - otherwise proceed to step 6 from process tab</t>
  </si>
  <si>
    <t>Should be completed by the research study team - PI and Study Cooridnator, in tandem with research admin</t>
  </si>
  <si>
    <r>
      <rPr>
        <b/>
        <sz val="11"/>
        <color indexed="8"/>
        <rFont val="Calibri"/>
        <family val="2"/>
      </rPr>
      <t>Step 1:</t>
    </r>
    <r>
      <rPr>
        <b/>
        <sz val="11"/>
        <color theme="1"/>
        <rFont val="Calibri"/>
        <family val="2"/>
        <scheme val="minor"/>
      </rPr>
      <t xml:space="preserve"> To Department runs necessary reports.</t>
    </r>
    <r>
      <rPr>
        <sz val="11"/>
        <color theme="1"/>
        <rFont val="Calibri"/>
        <family val="2"/>
        <scheme val="minor"/>
      </rPr>
      <t xml:space="preserve">
- </t>
    </r>
    <r>
      <rPr>
        <u/>
        <sz val="10"/>
        <rFont val="Arial"/>
        <family val="2"/>
      </rPr>
      <t xml:space="preserve">Grant Statement of Activities (NCL) URF0391 - Provides you a high level summary of revenue less expenses
</t>
    </r>
    <r>
      <rPr>
        <sz val="10"/>
        <rFont val="Arial"/>
        <family val="2"/>
      </rPr>
      <t xml:space="preserve">  </t>
    </r>
    <r>
      <rPr>
        <sz val="11"/>
        <color theme="1"/>
        <rFont val="Calibri"/>
        <family val="2"/>
        <scheme val="minor"/>
      </rPr>
      <t xml:space="preserve">- Organization should be Award, Period should be most recent month, Time Period should be life to date 
- </t>
    </r>
    <r>
      <rPr>
        <u/>
        <sz val="10"/>
        <rFont val="Arial"/>
        <family val="2"/>
      </rPr>
      <t>Transaction Details Printable (NCL) URF0985 - Gives you a detail of all expenses charged to award</t>
    </r>
    <r>
      <rPr>
        <sz val="11"/>
        <color theme="1"/>
        <rFont val="Calibri"/>
        <family val="2"/>
        <scheme val="minor"/>
      </rPr>
      <t xml:space="preserve">
   - Organization should be Award, Period should be most recent month, Time Period should be life to date 
   - Filter out sal cap FAOs and F&amp;A
- </t>
    </r>
    <r>
      <rPr>
        <u/>
        <sz val="10"/>
        <rFont val="Arial"/>
        <family val="2"/>
      </rPr>
      <t>Out of Award Line Period Activity Summary (NCL) URF0842 - Tells you what transaction hit before or after award start/end date that are not allowable on the grant</t>
    </r>
    <r>
      <rPr>
        <sz val="11"/>
        <color theme="1"/>
        <rFont val="Calibri"/>
        <family val="2"/>
        <scheme val="minor"/>
      </rPr>
      <t xml:space="preserve">
   - Organization should be Award
   - Year – select all FYs to date 
- </t>
    </r>
    <r>
      <rPr>
        <u/>
        <sz val="10"/>
        <rFont val="Arial"/>
        <family val="2"/>
      </rPr>
      <t xml:space="preserve">Find Customer Invoices for Award (NCL) URF1027 - Tells you amount billed and received from sponsor
</t>
    </r>
    <r>
      <rPr>
        <sz val="11"/>
        <color theme="1"/>
        <rFont val="Calibri"/>
        <family val="2"/>
        <scheme val="minor"/>
      </rPr>
      <t xml:space="preserve"> - Organization should be Award 
</t>
    </r>
    <r>
      <rPr>
        <u/>
        <sz val="11"/>
        <color theme="1"/>
        <rFont val="Calibri"/>
        <family val="2"/>
        <scheme val="minor"/>
      </rPr>
      <t>-Department runs any additional reports from their shadow system, i.e. UR GEMS</t>
    </r>
    <r>
      <rPr>
        <sz val="11"/>
        <color theme="1"/>
        <rFont val="Calibri"/>
        <family val="2"/>
        <scheme val="minor"/>
      </rPr>
      <t xml:space="preserve"> showing what expenses are outstanding, that have not hit workday yet. Refer to additional checklist for administrators tab</t>
    </r>
  </si>
  <si>
    <r>
      <rPr>
        <b/>
        <sz val="11"/>
        <color indexed="8"/>
        <rFont val="Calibri"/>
        <family val="2"/>
      </rPr>
      <t>Step 2:</t>
    </r>
    <r>
      <rPr>
        <sz val="11"/>
        <color rgb="FF000000"/>
        <rFont val="Calibri"/>
        <family val="2"/>
      </rPr>
      <t xml:space="preserve"> </t>
    </r>
    <r>
      <rPr>
        <b/>
        <sz val="11"/>
        <color rgb="FF000000"/>
        <rFont val="Calibri"/>
        <family val="2"/>
      </rPr>
      <t xml:space="preserve">Revenue Collection and Confirmation 
</t>
    </r>
    <r>
      <rPr>
        <b/>
        <sz val="11"/>
        <color indexed="8"/>
        <rFont val="Calibri"/>
        <family val="2"/>
      </rPr>
      <t xml:space="preserve">- </t>
    </r>
    <r>
      <rPr>
        <sz val="11"/>
        <color theme="1"/>
        <rFont val="Calibri"/>
        <family val="2"/>
        <scheme val="minor"/>
      </rPr>
      <t>Department requests remittance detail from the sponsor showing all payments that have been released and compares with UR1027 report that all payments have been received
-Department uses site budget (from Clinical Trial Agreement) to ensure that all passthrough costs invoiceable to the sponsor have been invoiced for AND reviews with lead study coordinator to confirm that we have received all milestone payments for participant enrollment</t>
    </r>
  </si>
  <si>
    <r>
      <rPr>
        <b/>
        <sz val="11"/>
        <color indexed="8"/>
        <rFont val="Calibri"/>
        <family val="2"/>
      </rPr>
      <t xml:space="preserve">Step 7: </t>
    </r>
    <r>
      <rPr>
        <sz val="11"/>
        <color theme="1"/>
        <rFont val="Calibri"/>
        <family val="2"/>
        <scheme val="minor"/>
      </rPr>
      <t xml:space="preserve">Once spend has been confirmed and agreed upon by both the department and ORACS, the department should save a copy of the closeout workbook in grant folder on their share drive. </t>
    </r>
    <r>
      <rPr>
        <sz val="11"/>
        <color indexed="10"/>
        <rFont val="Calibri"/>
        <family val="2"/>
      </rPr>
      <t xml:space="preserve">NOTE any deficit or surplus transfers MUST be approved pr your department and dean's office policy.  </t>
    </r>
    <r>
      <rPr>
        <sz val="11"/>
        <color theme="1"/>
        <rFont val="Calibri"/>
        <family val="2"/>
        <scheme val="minor"/>
      </rPr>
      <t xml:space="preserve">
Reconcile as usual until account is inactivated in workday</t>
    </r>
  </si>
  <si>
    <t>If yes, and the residual is greater than 20% of the trial's total revenue, explain the difference (using the variance analysis tab) and obtain signatures per department and dean's office policies</t>
  </si>
  <si>
    <t>*** If deficit will need to provide an FAO for write-off. If surplus, refer to Dean's office guidelines for surplus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</si>
</sst>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164" formatCode="0.0%"/>
    <numFmt numFmtId="165" formatCode="#,##0.00####;\(#,##0.00####\)"/>
    <numFmt numFmtId="166" formatCode="#,##0.00;\(#,##0.00\)"/>
    <numFmt numFmtId="167" formatCode="\$#,##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7"/>
      <color theme="1"/>
      <name val="Calibri"/>
      <family val="2"/>
      <scheme val="minor"/>
    </font>
    <font>
      <i/>
      <sz val="11"/>
      <color theme="1"/>
      <name val="Calibri"/>
      <family val="2"/>
      <scheme val="minor"/>
    </font>
    <font>
      <b/>
      <sz val="44"/>
      <color rgb="FF000000"/>
      <name val="Calibri Light"/>
      <family val="2"/>
    </font>
    <font>
      <b/>
      <sz val="11"/>
      <color rgb="FFFF0000"/>
      <name val="Calibri"/>
      <family val="2"/>
      <scheme val="minor"/>
    </font>
    <font>
      <b/>
      <sz val="20"/>
      <color rgb="FFFF0000"/>
      <name val="Calibri"/>
      <family val="2"/>
      <scheme val="minor"/>
    </font>
    <font>
      <sz val="10"/>
      <color indexed="8"/>
      <name val="Arial"/>
      <family val="2"/>
    </font>
    <font>
      <sz val="10"/>
      <color rgb="FF000000"/>
      <name val="Arial"/>
      <family val="2"/>
    </font>
    <font>
      <b/>
      <sz val="10"/>
      <color rgb="FF000000"/>
      <name val="Arial"/>
      <family val="2"/>
    </font>
    <font>
      <b/>
      <i/>
      <sz val="10"/>
      <color rgb="FF000000"/>
      <name val="Arial"/>
      <family val="2"/>
    </font>
    <font>
      <sz val="11"/>
      <color rgb="FFFF0000"/>
      <name val="Calibri"/>
      <family val="2"/>
      <scheme val="minor"/>
    </font>
    <font>
      <b/>
      <sz val="10"/>
      <name val="Arial"/>
      <family val="2"/>
    </font>
    <font>
      <b/>
      <sz val="11"/>
      <color indexed="8"/>
      <name val="Calibri"/>
      <family val="2"/>
    </font>
    <font>
      <u/>
      <sz val="10"/>
      <name val="Arial"/>
      <family val="2"/>
    </font>
    <font>
      <sz val="11"/>
      <color indexed="8"/>
      <name val="Calibri"/>
      <family val="2"/>
    </font>
    <font>
      <sz val="11"/>
      <color indexed="10"/>
      <name val="Calibri"/>
      <family val="2"/>
    </font>
    <font>
      <sz val="11"/>
      <name val="Calibri"/>
      <family val="2"/>
    </font>
    <font>
      <sz val="11"/>
      <color rgb="FF000000"/>
      <name val="Calibri"/>
      <family val="2"/>
    </font>
    <font>
      <u/>
      <sz val="11"/>
      <color theme="1"/>
      <name val="Calibri"/>
      <family val="2"/>
      <scheme val="minor"/>
    </font>
    <font>
      <b/>
      <sz val="11"/>
      <color rgb="FF000000"/>
      <name val="Calibri"/>
      <family val="2"/>
    </font>
    <font>
      <sz val="10"/>
      <color rgb="FFFF0000"/>
      <name val="Arial"/>
      <family val="2"/>
    </font>
    <font>
      <i/>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rgb="FFCCCCCC"/>
      </patternFill>
    </fill>
    <fill>
      <patternFill patternType="solid">
        <fgColor indexed="22"/>
        <bgColor indexed="64"/>
      </patternFill>
    </fill>
    <fill>
      <patternFill patternType="solid">
        <fgColor indexed="13"/>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medium">
        <color indexed="64"/>
      </bottom>
      <diagonal/>
    </border>
    <border>
      <left/>
      <right/>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cellStyleXfs>
  <cellXfs count="72">
    <xf numFmtId="0" fontId="0" fillId="0" borderId="0" xfId="0"/>
    <xf numFmtId="0" fontId="0" fillId="0" borderId="0" xfId="0" applyAlignment="1">
      <alignment wrapText="1"/>
    </xf>
    <xf numFmtId="0" fontId="2" fillId="0" borderId="0" xfId="0" applyFont="1"/>
    <xf numFmtId="0" fontId="0" fillId="2" borderId="0" xfId="0" applyFill="1" applyAlignment="1">
      <alignment wrapText="1"/>
    </xf>
    <xf numFmtId="44" fontId="0" fillId="0" borderId="0" xfId="1" applyFont="1" applyFill="1"/>
    <xf numFmtId="0" fontId="2" fillId="0" borderId="0" xfId="0" applyFont="1" applyAlignment="1">
      <alignment wrapText="1"/>
    </xf>
    <xf numFmtId="14" fontId="0" fillId="2" borderId="0" xfId="0" applyNumberFormat="1" applyFill="1" applyAlignment="1">
      <alignment wrapText="1"/>
    </xf>
    <xf numFmtId="164" fontId="2" fillId="2" borderId="0" xfId="2" applyNumberFormat="1" applyFont="1" applyFill="1" applyAlignment="1">
      <alignment wrapText="1"/>
    </xf>
    <xf numFmtId="44" fontId="0" fillId="2" borderId="0" xfId="1" applyFont="1" applyFill="1"/>
    <xf numFmtId="44" fontId="2" fillId="0" borderId="0" xfId="1" applyFont="1"/>
    <xf numFmtId="44" fontId="0" fillId="0" borderId="0" xfId="1" applyFont="1"/>
    <xf numFmtId="164" fontId="0" fillId="0" borderId="0" xfId="2" applyNumberFormat="1" applyFont="1"/>
    <xf numFmtId="44" fontId="0" fillId="0" borderId="4" xfId="1" applyFont="1" applyBorder="1"/>
    <xf numFmtId="0" fontId="0" fillId="0" borderId="5" xfId="0" applyBorder="1"/>
    <xf numFmtId="0" fontId="4" fillId="0" borderId="0" xfId="0" applyFont="1" applyAlignment="1">
      <alignment wrapText="1"/>
    </xf>
    <xf numFmtId="44" fontId="1" fillId="2" borderId="0" xfId="1" applyFont="1" applyFill="1"/>
    <xf numFmtId="0" fontId="0" fillId="2" borderId="0" xfId="0" applyFill="1"/>
    <xf numFmtId="0" fontId="2" fillId="2" borderId="0" xfId="0" applyFont="1" applyFill="1"/>
    <xf numFmtId="0" fontId="0" fillId="0" borderId="0" xfId="0" applyAlignment="1">
      <alignment horizontal="left" vertical="center" indent="4"/>
    </xf>
    <xf numFmtId="0" fontId="7"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6" xfId="0" applyBorder="1"/>
    <xf numFmtId="0" fontId="0" fillId="4" borderId="0" xfId="0" applyFill="1"/>
    <xf numFmtId="0" fontId="3" fillId="0" borderId="0" xfId="0" applyFont="1"/>
    <xf numFmtId="0" fontId="3" fillId="0" borderId="0" xfId="0" applyFont="1" applyAlignment="1">
      <alignment wrapText="1"/>
    </xf>
    <xf numFmtId="0" fontId="3" fillId="0" borderId="0" xfId="0" applyFont="1" applyAlignment="1">
      <alignment horizontal="left" vertical="center" wrapText="1"/>
    </xf>
    <xf numFmtId="0" fontId="0" fillId="4" borderId="0" xfId="0" applyFill="1" applyAlignment="1">
      <alignment wrapText="1"/>
    </xf>
    <xf numFmtId="0" fontId="0" fillId="0" borderId="5" xfId="0" applyBorder="1" applyAlignment="1">
      <alignment horizontal="center" vertical="center"/>
    </xf>
    <xf numFmtId="0" fontId="0" fillId="0" borderId="0" xfId="0" applyAlignment="1">
      <alignment horizontal="left"/>
    </xf>
    <xf numFmtId="0" fontId="0" fillId="0" borderId="0" xfId="0" applyAlignment="1">
      <alignment horizontal="right"/>
    </xf>
    <xf numFmtId="41" fontId="0" fillId="5" borderId="7" xfId="0" applyNumberFormat="1" applyFill="1" applyBorder="1"/>
    <xf numFmtId="41" fontId="0" fillId="0" borderId="0" xfId="0" applyNumberFormat="1"/>
    <xf numFmtId="9" fontId="0" fillId="5" borderId="7" xfId="0" applyNumberFormat="1" applyFill="1" applyBorder="1"/>
    <xf numFmtId="0" fontId="14" fillId="0" borderId="0" xfId="0" applyFont="1"/>
    <xf numFmtId="0" fontId="14" fillId="0" borderId="0" xfId="0" applyFont="1" applyAlignment="1">
      <alignment horizontal="left"/>
    </xf>
    <xf numFmtId="0" fontId="3" fillId="0" borderId="0" xfId="0" applyFont="1" applyAlignment="1">
      <alignment horizontal="left" vertical="top" wrapText="1"/>
    </xf>
    <xf numFmtId="0" fontId="15" fillId="0" borderId="0" xfId="0" applyFont="1" applyAlignment="1">
      <alignment wrapText="1"/>
    </xf>
    <xf numFmtId="0" fontId="20" fillId="0" borderId="0" xfId="0" applyFont="1" applyAlignment="1">
      <alignment wrapText="1"/>
    </xf>
    <xf numFmtId="0" fontId="0" fillId="0" borderId="5" xfId="0" applyBorder="1" applyAlignment="1">
      <alignment horizontal="center"/>
    </xf>
    <xf numFmtId="0" fontId="24" fillId="0" borderId="0" xfId="0" applyFont="1"/>
    <xf numFmtId="0" fontId="3" fillId="4" borderId="0" xfId="0" applyFont="1" applyFill="1"/>
    <xf numFmtId="0" fontId="0" fillId="4" borderId="0" xfId="0" applyFill="1" applyAlignment="1">
      <alignment horizontal="right"/>
    </xf>
    <xf numFmtId="41" fontId="0" fillId="4" borderId="0" xfId="0" applyNumberFormat="1" applyFill="1"/>
    <xf numFmtId="41" fontId="0" fillId="4" borderId="0" xfId="0" applyNumberFormat="1" applyFill="1" applyAlignment="1">
      <alignment horizontal="right"/>
    </xf>
    <xf numFmtId="41" fontId="0" fillId="0" borderId="0" xfId="0" applyNumberFormat="1" applyAlignment="1">
      <alignment horizontal="right"/>
    </xf>
    <xf numFmtId="0" fontId="15" fillId="0" borderId="0" xfId="0" applyFont="1"/>
    <xf numFmtId="0" fontId="3" fillId="4" borderId="0" xfId="0" applyFont="1" applyFill="1" applyAlignment="1">
      <alignment wrapText="1"/>
    </xf>
    <xf numFmtId="41" fontId="0" fillId="0" borderId="7" xfId="0" applyNumberFormat="1" applyBorder="1"/>
    <xf numFmtId="41" fontId="0" fillId="0" borderId="5" xfId="0" applyNumberFormat="1" applyBorder="1"/>
    <xf numFmtId="0" fontId="25" fillId="0" borderId="0" xfId="0" applyFont="1"/>
    <xf numFmtId="0" fontId="13" fillId="3" borderId="0" xfId="0" applyFont="1" applyFill="1" applyAlignment="1">
      <alignment horizontal="left" vertical="top"/>
    </xf>
    <xf numFmtId="0" fontId="12" fillId="0" borderId="0" xfId="0" applyFont="1" applyAlignment="1">
      <alignment vertical="top"/>
    </xf>
    <xf numFmtId="0" fontId="11" fillId="0" borderId="0" xfId="0" applyFont="1" applyAlignment="1">
      <alignment vertical="top" wrapText="1"/>
    </xf>
    <xf numFmtId="14" fontId="11" fillId="0" borderId="0" xfId="0" applyNumberFormat="1" applyFont="1" applyAlignment="1">
      <alignment horizontal="right" vertical="top"/>
    </xf>
    <xf numFmtId="0" fontId="11" fillId="0" borderId="0" xfId="0" applyFont="1" applyAlignment="1">
      <alignment vertical="top"/>
    </xf>
    <xf numFmtId="0" fontId="12" fillId="0" borderId="0" xfId="0" applyFont="1" applyAlignment="1">
      <alignment horizontal="center" vertical="top"/>
    </xf>
    <xf numFmtId="0" fontId="11" fillId="0" borderId="0" xfId="0" applyFont="1" applyAlignment="1">
      <alignment horizontal="left" vertical="top"/>
    </xf>
    <xf numFmtId="165" fontId="11" fillId="0" borderId="0" xfId="0" applyNumberFormat="1" applyFont="1" applyAlignment="1">
      <alignment horizontal="right" vertical="top"/>
    </xf>
    <xf numFmtId="0" fontId="11" fillId="0" borderId="0" xfId="0" applyFont="1" applyAlignment="1">
      <alignment horizontal="left" vertical="top" indent="1"/>
    </xf>
    <xf numFmtId="165" fontId="11" fillId="0" borderId="0" xfId="0" applyNumberFormat="1" applyFont="1" applyAlignment="1">
      <alignment vertical="top"/>
    </xf>
    <xf numFmtId="0" fontId="12" fillId="0" borderId="0" xfId="0" applyFont="1" applyAlignment="1">
      <alignment horizontal="center" vertical="top" wrapText="1"/>
    </xf>
    <xf numFmtId="166" fontId="11" fillId="0" borderId="0" xfId="0" applyNumberFormat="1" applyFont="1" applyAlignment="1">
      <alignment horizontal="right" vertical="top"/>
    </xf>
    <xf numFmtId="0" fontId="15" fillId="0" borderId="0" xfId="0" applyFont="1" applyAlignment="1">
      <alignment horizontal="center" vertical="top" wrapText="1"/>
    </xf>
    <xf numFmtId="0" fontId="0" fillId="0" borderId="0" xfId="0" applyAlignment="1">
      <alignment vertical="top" wrapText="1"/>
    </xf>
    <xf numFmtId="14" fontId="0" fillId="0" borderId="0" xfId="0" applyNumberFormat="1" applyAlignment="1">
      <alignment vertical="top"/>
    </xf>
    <xf numFmtId="167" fontId="0" fillId="0" borderId="0" xfId="0" applyNumberFormat="1" applyAlignment="1">
      <alignment horizontal="right" vertical="top"/>
    </xf>
    <xf numFmtId="0" fontId="2" fillId="0" borderId="0" xfId="0" applyFont="1" applyAlignment="1">
      <alignmen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9" fillId="0" borderId="0" xfId="0" applyFont="1" applyAlignment="1">
      <alignment horizontal="center"/>
    </xf>
  </cellXfs>
  <cellStyles count="4">
    <cellStyle name="Currency" xfId="1" builtinId="4"/>
    <cellStyle name="Normal" xfId="0" builtinId="0"/>
    <cellStyle name="Normal 2" xfId="3" xr:uid="{371CC029-ED89-43BA-ADE9-02116E0F2AD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3CB44-AA09-443F-A10C-917A19200B1C}">
  <dimension ref="A1:A14"/>
  <sheetViews>
    <sheetView tabSelected="1" zoomScale="130" zoomScaleNormal="130" workbookViewId="0"/>
  </sheetViews>
  <sheetFormatPr defaultRowHeight="14.5" x14ac:dyDescent="0.35"/>
  <cols>
    <col min="1" max="1" width="112.7265625" style="1" bestFit="1" customWidth="1"/>
  </cols>
  <sheetData>
    <row r="1" spans="1:1" ht="56.5" x14ac:dyDescent="1.25">
      <c r="A1" s="19" t="s">
        <v>53</v>
      </c>
    </row>
    <row r="2" spans="1:1" ht="203" x14ac:dyDescent="0.35">
      <c r="A2" s="36" t="s">
        <v>126</v>
      </c>
    </row>
    <row r="4" spans="1:1" ht="87" x14ac:dyDescent="0.35">
      <c r="A4" s="38" t="s">
        <v>127</v>
      </c>
    </row>
    <row r="5" spans="1:1" x14ac:dyDescent="0.35">
      <c r="A5" s="38"/>
    </row>
    <row r="6" spans="1:1" x14ac:dyDescent="0.35">
      <c r="A6" s="38" t="s">
        <v>96</v>
      </c>
    </row>
    <row r="7" spans="1:1" x14ac:dyDescent="0.35">
      <c r="A7" s="25"/>
    </row>
    <row r="8" spans="1:1" ht="26.5" x14ac:dyDescent="0.35">
      <c r="A8" s="37" t="s">
        <v>122</v>
      </c>
    </row>
    <row r="9" spans="1:1" x14ac:dyDescent="0.35">
      <c r="A9" s="25"/>
    </row>
    <row r="10" spans="1:1" s="2" customFormat="1" x14ac:dyDescent="0.35">
      <c r="A10" s="37" t="s">
        <v>123</v>
      </c>
    </row>
    <row r="11" spans="1:1" x14ac:dyDescent="0.35">
      <c r="A11" s="25"/>
    </row>
    <row r="12" spans="1:1" ht="29" x14ac:dyDescent="0.35">
      <c r="A12" s="5" t="s">
        <v>121</v>
      </c>
    </row>
    <row r="14" spans="1:1" ht="58" x14ac:dyDescent="0.35">
      <c r="A14" s="38" t="s">
        <v>128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116A-FE53-4FBF-9AC5-EC9D7A6029E5}">
  <dimension ref="A2:F64"/>
  <sheetViews>
    <sheetView topLeftCell="A12" workbookViewId="0">
      <selection activeCell="F34" sqref="F34"/>
    </sheetView>
  </sheetViews>
  <sheetFormatPr defaultRowHeight="14.5" x14ac:dyDescent="0.35"/>
  <cols>
    <col min="1" max="1" width="3.7265625" customWidth="1"/>
    <col min="3" max="3" width="3.7265625" customWidth="1"/>
    <col min="5" max="5" width="3.7265625" customWidth="1"/>
    <col min="6" max="6" width="79" bestFit="1" customWidth="1"/>
    <col min="257" max="257" width="3.7265625" customWidth="1"/>
    <col min="259" max="259" width="3.7265625" customWidth="1"/>
    <col min="261" max="261" width="3.7265625" customWidth="1"/>
    <col min="262" max="262" width="79" bestFit="1" customWidth="1"/>
    <col min="513" max="513" width="3.7265625" customWidth="1"/>
    <col min="515" max="515" width="3.7265625" customWidth="1"/>
    <col min="517" max="517" width="3.7265625" customWidth="1"/>
    <col min="518" max="518" width="79" bestFit="1" customWidth="1"/>
    <col min="769" max="769" width="3.7265625" customWidth="1"/>
    <col min="771" max="771" width="3.7265625" customWidth="1"/>
    <col min="773" max="773" width="3.7265625" customWidth="1"/>
    <col min="774" max="774" width="79" bestFit="1" customWidth="1"/>
    <col min="1025" max="1025" width="3.7265625" customWidth="1"/>
    <col min="1027" max="1027" width="3.7265625" customWidth="1"/>
    <col min="1029" max="1029" width="3.7265625" customWidth="1"/>
    <col min="1030" max="1030" width="79" bestFit="1" customWidth="1"/>
    <col min="1281" max="1281" width="3.7265625" customWidth="1"/>
    <col min="1283" max="1283" width="3.7265625" customWidth="1"/>
    <col min="1285" max="1285" width="3.7265625" customWidth="1"/>
    <col min="1286" max="1286" width="79" bestFit="1" customWidth="1"/>
    <col min="1537" max="1537" width="3.7265625" customWidth="1"/>
    <col min="1539" max="1539" width="3.7265625" customWidth="1"/>
    <col min="1541" max="1541" width="3.7265625" customWidth="1"/>
    <col min="1542" max="1542" width="79" bestFit="1" customWidth="1"/>
    <col min="1793" max="1793" width="3.7265625" customWidth="1"/>
    <col min="1795" max="1795" width="3.7265625" customWidth="1"/>
    <col min="1797" max="1797" width="3.7265625" customWidth="1"/>
    <col min="1798" max="1798" width="79" bestFit="1" customWidth="1"/>
    <col min="2049" max="2049" width="3.7265625" customWidth="1"/>
    <col min="2051" max="2051" width="3.7265625" customWidth="1"/>
    <col min="2053" max="2053" width="3.7265625" customWidth="1"/>
    <col min="2054" max="2054" width="79" bestFit="1" customWidth="1"/>
    <col min="2305" max="2305" width="3.7265625" customWidth="1"/>
    <col min="2307" max="2307" width="3.7265625" customWidth="1"/>
    <col min="2309" max="2309" width="3.7265625" customWidth="1"/>
    <col min="2310" max="2310" width="79" bestFit="1" customWidth="1"/>
    <col min="2561" max="2561" width="3.7265625" customWidth="1"/>
    <col min="2563" max="2563" width="3.7265625" customWidth="1"/>
    <col min="2565" max="2565" width="3.7265625" customWidth="1"/>
    <col min="2566" max="2566" width="79" bestFit="1" customWidth="1"/>
    <col min="2817" max="2817" width="3.7265625" customWidth="1"/>
    <col min="2819" max="2819" width="3.7265625" customWidth="1"/>
    <col min="2821" max="2821" width="3.7265625" customWidth="1"/>
    <col min="2822" max="2822" width="79" bestFit="1" customWidth="1"/>
    <col min="3073" max="3073" width="3.7265625" customWidth="1"/>
    <col min="3075" max="3075" width="3.7265625" customWidth="1"/>
    <col min="3077" max="3077" width="3.7265625" customWidth="1"/>
    <col min="3078" max="3078" width="79" bestFit="1" customWidth="1"/>
    <col min="3329" max="3329" width="3.7265625" customWidth="1"/>
    <col min="3331" max="3331" width="3.7265625" customWidth="1"/>
    <col min="3333" max="3333" width="3.7265625" customWidth="1"/>
    <col min="3334" max="3334" width="79" bestFit="1" customWidth="1"/>
    <col min="3585" max="3585" width="3.7265625" customWidth="1"/>
    <col min="3587" max="3587" width="3.7265625" customWidth="1"/>
    <col min="3589" max="3589" width="3.7265625" customWidth="1"/>
    <col min="3590" max="3590" width="79" bestFit="1" customWidth="1"/>
    <col min="3841" max="3841" width="3.7265625" customWidth="1"/>
    <col min="3843" max="3843" width="3.7265625" customWidth="1"/>
    <col min="3845" max="3845" width="3.7265625" customWidth="1"/>
    <col min="3846" max="3846" width="79" bestFit="1" customWidth="1"/>
    <col min="4097" max="4097" width="3.7265625" customWidth="1"/>
    <col min="4099" max="4099" width="3.7265625" customWidth="1"/>
    <col min="4101" max="4101" width="3.7265625" customWidth="1"/>
    <col min="4102" max="4102" width="79" bestFit="1" customWidth="1"/>
    <col min="4353" max="4353" width="3.7265625" customWidth="1"/>
    <col min="4355" max="4355" width="3.7265625" customWidth="1"/>
    <col min="4357" max="4357" width="3.7265625" customWidth="1"/>
    <col min="4358" max="4358" width="79" bestFit="1" customWidth="1"/>
    <col min="4609" max="4609" width="3.7265625" customWidth="1"/>
    <col min="4611" max="4611" width="3.7265625" customWidth="1"/>
    <col min="4613" max="4613" width="3.7265625" customWidth="1"/>
    <col min="4614" max="4614" width="79" bestFit="1" customWidth="1"/>
    <col min="4865" max="4865" width="3.7265625" customWidth="1"/>
    <col min="4867" max="4867" width="3.7265625" customWidth="1"/>
    <col min="4869" max="4869" width="3.7265625" customWidth="1"/>
    <col min="4870" max="4870" width="79" bestFit="1" customWidth="1"/>
    <col min="5121" max="5121" width="3.7265625" customWidth="1"/>
    <col min="5123" max="5123" width="3.7265625" customWidth="1"/>
    <col min="5125" max="5125" width="3.7265625" customWidth="1"/>
    <col min="5126" max="5126" width="79" bestFit="1" customWidth="1"/>
    <col min="5377" max="5377" width="3.7265625" customWidth="1"/>
    <col min="5379" max="5379" width="3.7265625" customWidth="1"/>
    <col min="5381" max="5381" width="3.7265625" customWidth="1"/>
    <col min="5382" max="5382" width="79" bestFit="1" customWidth="1"/>
    <col min="5633" max="5633" width="3.7265625" customWidth="1"/>
    <col min="5635" max="5635" width="3.7265625" customWidth="1"/>
    <col min="5637" max="5637" width="3.7265625" customWidth="1"/>
    <col min="5638" max="5638" width="79" bestFit="1" customWidth="1"/>
    <col min="5889" max="5889" width="3.7265625" customWidth="1"/>
    <col min="5891" max="5891" width="3.7265625" customWidth="1"/>
    <col min="5893" max="5893" width="3.7265625" customWidth="1"/>
    <col min="5894" max="5894" width="79" bestFit="1" customWidth="1"/>
    <col min="6145" max="6145" width="3.7265625" customWidth="1"/>
    <col min="6147" max="6147" width="3.7265625" customWidth="1"/>
    <col min="6149" max="6149" width="3.7265625" customWidth="1"/>
    <col min="6150" max="6150" width="79" bestFit="1" customWidth="1"/>
    <col min="6401" max="6401" width="3.7265625" customWidth="1"/>
    <col min="6403" max="6403" width="3.7265625" customWidth="1"/>
    <col min="6405" max="6405" width="3.7265625" customWidth="1"/>
    <col min="6406" max="6406" width="79" bestFit="1" customWidth="1"/>
    <col min="6657" max="6657" width="3.7265625" customWidth="1"/>
    <col min="6659" max="6659" width="3.7265625" customWidth="1"/>
    <col min="6661" max="6661" width="3.7265625" customWidth="1"/>
    <col min="6662" max="6662" width="79" bestFit="1" customWidth="1"/>
    <col min="6913" max="6913" width="3.7265625" customWidth="1"/>
    <col min="6915" max="6915" width="3.7265625" customWidth="1"/>
    <col min="6917" max="6917" width="3.7265625" customWidth="1"/>
    <col min="6918" max="6918" width="79" bestFit="1" customWidth="1"/>
    <col min="7169" max="7169" width="3.7265625" customWidth="1"/>
    <col min="7171" max="7171" width="3.7265625" customWidth="1"/>
    <col min="7173" max="7173" width="3.7265625" customWidth="1"/>
    <col min="7174" max="7174" width="79" bestFit="1" customWidth="1"/>
    <col min="7425" max="7425" width="3.7265625" customWidth="1"/>
    <col min="7427" max="7427" width="3.7265625" customWidth="1"/>
    <col min="7429" max="7429" width="3.7265625" customWidth="1"/>
    <col min="7430" max="7430" width="79" bestFit="1" customWidth="1"/>
    <col min="7681" max="7681" width="3.7265625" customWidth="1"/>
    <col min="7683" max="7683" width="3.7265625" customWidth="1"/>
    <col min="7685" max="7685" width="3.7265625" customWidth="1"/>
    <col min="7686" max="7686" width="79" bestFit="1" customWidth="1"/>
    <col min="7937" max="7937" width="3.7265625" customWidth="1"/>
    <col min="7939" max="7939" width="3.7265625" customWidth="1"/>
    <col min="7941" max="7941" width="3.7265625" customWidth="1"/>
    <col min="7942" max="7942" width="79" bestFit="1" customWidth="1"/>
    <col min="8193" max="8193" width="3.7265625" customWidth="1"/>
    <col min="8195" max="8195" width="3.7265625" customWidth="1"/>
    <col min="8197" max="8197" width="3.7265625" customWidth="1"/>
    <col min="8198" max="8198" width="79" bestFit="1" customWidth="1"/>
    <col min="8449" max="8449" width="3.7265625" customWidth="1"/>
    <col min="8451" max="8451" width="3.7265625" customWidth="1"/>
    <col min="8453" max="8453" width="3.7265625" customWidth="1"/>
    <col min="8454" max="8454" width="79" bestFit="1" customWidth="1"/>
    <col min="8705" max="8705" width="3.7265625" customWidth="1"/>
    <col min="8707" max="8707" width="3.7265625" customWidth="1"/>
    <col min="8709" max="8709" width="3.7265625" customWidth="1"/>
    <col min="8710" max="8710" width="79" bestFit="1" customWidth="1"/>
    <col min="8961" max="8961" width="3.7265625" customWidth="1"/>
    <col min="8963" max="8963" width="3.7265625" customWidth="1"/>
    <col min="8965" max="8965" width="3.7265625" customWidth="1"/>
    <col min="8966" max="8966" width="79" bestFit="1" customWidth="1"/>
    <col min="9217" max="9217" width="3.7265625" customWidth="1"/>
    <col min="9219" max="9219" width="3.7265625" customWidth="1"/>
    <col min="9221" max="9221" width="3.7265625" customWidth="1"/>
    <col min="9222" max="9222" width="79" bestFit="1" customWidth="1"/>
    <col min="9473" max="9473" width="3.7265625" customWidth="1"/>
    <col min="9475" max="9475" width="3.7265625" customWidth="1"/>
    <col min="9477" max="9477" width="3.7265625" customWidth="1"/>
    <col min="9478" max="9478" width="79" bestFit="1" customWidth="1"/>
    <col min="9729" max="9729" width="3.7265625" customWidth="1"/>
    <col min="9731" max="9731" width="3.7265625" customWidth="1"/>
    <col min="9733" max="9733" width="3.7265625" customWidth="1"/>
    <col min="9734" max="9734" width="79" bestFit="1" customWidth="1"/>
    <col min="9985" max="9985" width="3.7265625" customWidth="1"/>
    <col min="9987" max="9987" width="3.7265625" customWidth="1"/>
    <col min="9989" max="9989" width="3.7265625" customWidth="1"/>
    <col min="9990" max="9990" width="79" bestFit="1" customWidth="1"/>
    <col min="10241" max="10241" width="3.7265625" customWidth="1"/>
    <col min="10243" max="10243" width="3.7265625" customWidth="1"/>
    <col min="10245" max="10245" width="3.7265625" customWidth="1"/>
    <col min="10246" max="10246" width="79" bestFit="1" customWidth="1"/>
    <col min="10497" max="10497" width="3.7265625" customWidth="1"/>
    <col min="10499" max="10499" width="3.7265625" customWidth="1"/>
    <col min="10501" max="10501" width="3.7265625" customWidth="1"/>
    <col min="10502" max="10502" width="79" bestFit="1" customWidth="1"/>
    <col min="10753" max="10753" width="3.7265625" customWidth="1"/>
    <col min="10755" max="10755" width="3.7265625" customWidth="1"/>
    <col min="10757" max="10757" width="3.7265625" customWidth="1"/>
    <col min="10758" max="10758" width="79" bestFit="1" customWidth="1"/>
    <col min="11009" max="11009" width="3.7265625" customWidth="1"/>
    <col min="11011" max="11011" width="3.7265625" customWidth="1"/>
    <col min="11013" max="11013" width="3.7265625" customWidth="1"/>
    <col min="11014" max="11014" width="79" bestFit="1" customWidth="1"/>
    <col min="11265" max="11265" width="3.7265625" customWidth="1"/>
    <col min="11267" max="11267" width="3.7265625" customWidth="1"/>
    <col min="11269" max="11269" width="3.7265625" customWidth="1"/>
    <col min="11270" max="11270" width="79" bestFit="1" customWidth="1"/>
    <col min="11521" max="11521" width="3.7265625" customWidth="1"/>
    <col min="11523" max="11523" width="3.7265625" customWidth="1"/>
    <col min="11525" max="11525" width="3.7265625" customWidth="1"/>
    <col min="11526" max="11526" width="79" bestFit="1" customWidth="1"/>
    <col min="11777" max="11777" width="3.7265625" customWidth="1"/>
    <col min="11779" max="11779" width="3.7265625" customWidth="1"/>
    <col min="11781" max="11781" width="3.7265625" customWidth="1"/>
    <col min="11782" max="11782" width="79" bestFit="1" customWidth="1"/>
    <col min="12033" max="12033" width="3.7265625" customWidth="1"/>
    <col min="12035" max="12035" width="3.7265625" customWidth="1"/>
    <col min="12037" max="12037" width="3.7265625" customWidth="1"/>
    <col min="12038" max="12038" width="79" bestFit="1" customWidth="1"/>
    <col min="12289" max="12289" width="3.7265625" customWidth="1"/>
    <col min="12291" max="12291" width="3.7265625" customWidth="1"/>
    <col min="12293" max="12293" width="3.7265625" customWidth="1"/>
    <col min="12294" max="12294" width="79" bestFit="1" customWidth="1"/>
    <col min="12545" max="12545" width="3.7265625" customWidth="1"/>
    <col min="12547" max="12547" width="3.7265625" customWidth="1"/>
    <col min="12549" max="12549" width="3.7265625" customWidth="1"/>
    <col min="12550" max="12550" width="79" bestFit="1" customWidth="1"/>
    <col min="12801" max="12801" width="3.7265625" customWidth="1"/>
    <col min="12803" max="12803" width="3.7265625" customWidth="1"/>
    <col min="12805" max="12805" width="3.7265625" customWidth="1"/>
    <col min="12806" max="12806" width="79" bestFit="1" customWidth="1"/>
    <col min="13057" max="13057" width="3.7265625" customWidth="1"/>
    <col min="13059" max="13059" width="3.7265625" customWidth="1"/>
    <col min="13061" max="13061" width="3.7265625" customWidth="1"/>
    <col min="13062" max="13062" width="79" bestFit="1" customWidth="1"/>
    <col min="13313" max="13313" width="3.7265625" customWidth="1"/>
    <col min="13315" max="13315" width="3.7265625" customWidth="1"/>
    <col min="13317" max="13317" width="3.7265625" customWidth="1"/>
    <col min="13318" max="13318" width="79" bestFit="1" customWidth="1"/>
    <col min="13569" max="13569" width="3.7265625" customWidth="1"/>
    <col min="13571" max="13571" width="3.7265625" customWidth="1"/>
    <col min="13573" max="13573" width="3.7265625" customWidth="1"/>
    <col min="13574" max="13574" width="79" bestFit="1" customWidth="1"/>
    <col min="13825" max="13825" width="3.7265625" customWidth="1"/>
    <col min="13827" max="13827" width="3.7265625" customWidth="1"/>
    <col min="13829" max="13829" width="3.7265625" customWidth="1"/>
    <col min="13830" max="13830" width="79" bestFit="1" customWidth="1"/>
    <col min="14081" max="14081" width="3.7265625" customWidth="1"/>
    <col min="14083" max="14083" width="3.7265625" customWidth="1"/>
    <col min="14085" max="14085" width="3.7265625" customWidth="1"/>
    <col min="14086" max="14086" width="79" bestFit="1" customWidth="1"/>
    <col min="14337" max="14337" width="3.7265625" customWidth="1"/>
    <col min="14339" max="14339" width="3.7265625" customWidth="1"/>
    <col min="14341" max="14341" width="3.7265625" customWidth="1"/>
    <col min="14342" max="14342" width="79" bestFit="1" customWidth="1"/>
    <col min="14593" max="14593" width="3.7265625" customWidth="1"/>
    <col min="14595" max="14595" width="3.7265625" customWidth="1"/>
    <col min="14597" max="14597" width="3.7265625" customWidth="1"/>
    <col min="14598" max="14598" width="79" bestFit="1" customWidth="1"/>
    <col min="14849" max="14849" width="3.7265625" customWidth="1"/>
    <col min="14851" max="14851" width="3.7265625" customWidth="1"/>
    <col min="14853" max="14853" width="3.7265625" customWidth="1"/>
    <col min="14854" max="14854" width="79" bestFit="1" customWidth="1"/>
    <col min="15105" max="15105" width="3.7265625" customWidth="1"/>
    <col min="15107" max="15107" width="3.7265625" customWidth="1"/>
    <col min="15109" max="15109" width="3.7265625" customWidth="1"/>
    <col min="15110" max="15110" width="79" bestFit="1" customWidth="1"/>
    <col min="15361" max="15361" width="3.7265625" customWidth="1"/>
    <col min="15363" max="15363" width="3.7265625" customWidth="1"/>
    <col min="15365" max="15365" width="3.7265625" customWidth="1"/>
    <col min="15366" max="15366" width="79" bestFit="1" customWidth="1"/>
    <col min="15617" max="15617" width="3.7265625" customWidth="1"/>
    <col min="15619" max="15619" width="3.7265625" customWidth="1"/>
    <col min="15621" max="15621" width="3.7265625" customWidth="1"/>
    <col min="15622" max="15622" width="79" bestFit="1" customWidth="1"/>
    <col min="15873" max="15873" width="3.7265625" customWidth="1"/>
    <col min="15875" max="15875" width="3.7265625" customWidth="1"/>
    <col min="15877" max="15877" width="3.7265625" customWidth="1"/>
    <col min="15878" max="15878" width="79" bestFit="1" customWidth="1"/>
    <col min="16129" max="16129" width="3.7265625" customWidth="1"/>
    <col min="16131" max="16131" width="3.7265625" customWidth="1"/>
    <col min="16133" max="16133" width="3.7265625" customWidth="1"/>
    <col min="16134" max="16134" width="79" bestFit="1" customWidth="1"/>
  </cols>
  <sheetData>
    <row r="2" spans="1:6" x14ac:dyDescent="0.35">
      <c r="A2" s="20"/>
      <c r="B2" s="21" t="s">
        <v>63</v>
      </c>
      <c r="D2" s="21" t="s">
        <v>62</v>
      </c>
      <c r="F2" s="34" t="s">
        <v>125</v>
      </c>
    </row>
    <row r="3" spans="1:6" ht="15" thickBot="1" x14ac:dyDescent="0.4">
      <c r="A3" s="20"/>
      <c r="B3" s="22"/>
      <c r="D3" s="22"/>
    </row>
    <row r="4" spans="1:6" x14ac:dyDescent="0.35">
      <c r="A4" s="20"/>
    </row>
    <row r="5" spans="1:6" x14ac:dyDescent="0.35">
      <c r="A5" s="20">
        <v>1</v>
      </c>
      <c r="B5" s="23"/>
      <c r="D5" s="23"/>
      <c r="F5" s="24" t="s">
        <v>64</v>
      </c>
    </row>
    <row r="6" spans="1:6" x14ac:dyDescent="0.35">
      <c r="A6" s="20"/>
    </row>
    <row r="7" spans="1:6" x14ac:dyDescent="0.35">
      <c r="A7" s="20">
        <v>3</v>
      </c>
      <c r="B7" s="23"/>
      <c r="D7" s="23"/>
      <c r="F7" s="25" t="s">
        <v>65</v>
      </c>
    </row>
    <row r="8" spans="1:6" x14ac:dyDescent="0.35">
      <c r="A8" s="20"/>
      <c r="F8" s="25"/>
    </row>
    <row r="9" spans="1:6" x14ac:dyDescent="0.35">
      <c r="A9" s="20">
        <v>2</v>
      </c>
      <c r="B9" s="23"/>
      <c r="D9" s="23"/>
      <c r="F9" s="1" t="s">
        <v>66</v>
      </c>
    </row>
    <row r="10" spans="1:6" x14ac:dyDescent="0.35">
      <c r="A10" s="20"/>
    </row>
    <row r="11" spans="1:6" x14ac:dyDescent="0.35">
      <c r="A11" s="20">
        <v>4</v>
      </c>
      <c r="B11" s="23"/>
      <c r="D11" s="23"/>
      <c r="F11" s="1" t="s">
        <v>67</v>
      </c>
    </row>
    <row r="12" spans="1:6" x14ac:dyDescent="0.35">
      <c r="A12" s="20"/>
      <c r="F12" t="s">
        <v>68</v>
      </c>
    </row>
    <row r="13" spans="1:6" ht="29" x14ac:dyDescent="0.35">
      <c r="A13" s="20">
        <v>5</v>
      </c>
      <c r="B13" s="23"/>
      <c r="D13" s="23"/>
      <c r="F13" s="1" t="s">
        <v>69</v>
      </c>
    </row>
    <row r="14" spans="1:6" x14ac:dyDescent="0.35">
      <c r="A14" s="20"/>
    </row>
    <row r="15" spans="1:6" ht="26" x14ac:dyDescent="0.35">
      <c r="A15" s="20">
        <v>6</v>
      </c>
      <c r="B15" s="23"/>
      <c r="D15" s="23"/>
      <c r="F15" s="25" t="s">
        <v>70</v>
      </c>
    </row>
    <row r="16" spans="1:6" x14ac:dyDescent="0.35">
      <c r="A16" s="20"/>
    </row>
    <row r="17" spans="1:6" ht="25" x14ac:dyDescent="0.35">
      <c r="A17" s="20">
        <v>8</v>
      </c>
      <c r="B17" s="23"/>
      <c r="D17" s="23"/>
      <c r="F17" s="26" t="s">
        <v>71</v>
      </c>
    </row>
    <row r="18" spans="1:6" x14ac:dyDescent="0.35">
      <c r="A18" s="20"/>
    </row>
    <row r="19" spans="1:6" x14ac:dyDescent="0.35">
      <c r="A19" s="20">
        <v>9</v>
      </c>
      <c r="F19" s="24" t="s">
        <v>72</v>
      </c>
    </row>
    <row r="20" spans="1:6" x14ac:dyDescent="0.35">
      <c r="A20" s="20"/>
      <c r="B20" s="23"/>
      <c r="D20" s="23"/>
      <c r="F20" t="s">
        <v>73</v>
      </c>
    </row>
    <row r="21" spans="1:6" x14ac:dyDescent="0.35">
      <c r="A21" s="20"/>
      <c r="B21" s="23"/>
      <c r="D21" s="23"/>
      <c r="F21" t="s">
        <v>74</v>
      </c>
    </row>
    <row r="22" spans="1:6" x14ac:dyDescent="0.35">
      <c r="A22" s="20"/>
      <c r="B22" s="23"/>
      <c r="D22" s="23"/>
      <c r="F22" t="s">
        <v>75</v>
      </c>
    </row>
    <row r="23" spans="1:6" x14ac:dyDescent="0.35">
      <c r="A23" s="20"/>
      <c r="B23" s="23"/>
      <c r="D23" s="23"/>
      <c r="F23" t="s">
        <v>76</v>
      </c>
    </row>
    <row r="24" spans="1:6" x14ac:dyDescent="0.35">
      <c r="A24" s="20"/>
      <c r="B24" s="23"/>
      <c r="D24" s="23"/>
      <c r="F24" t="s">
        <v>77</v>
      </c>
    </row>
    <row r="25" spans="1:6" x14ac:dyDescent="0.35">
      <c r="A25" s="20"/>
      <c r="B25" s="23"/>
      <c r="D25" s="23"/>
      <c r="F25" t="s">
        <v>78</v>
      </c>
    </row>
    <row r="26" spans="1:6" x14ac:dyDescent="0.35">
      <c r="A26" s="20"/>
      <c r="B26" s="23"/>
      <c r="D26" s="23"/>
      <c r="F26" t="s">
        <v>79</v>
      </c>
    </row>
    <row r="27" spans="1:6" x14ac:dyDescent="0.35">
      <c r="A27" s="20"/>
      <c r="B27" s="23"/>
      <c r="D27" s="23"/>
      <c r="F27" t="s">
        <v>80</v>
      </c>
    </row>
    <row r="28" spans="1:6" x14ac:dyDescent="0.35">
      <c r="A28" s="20"/>
      <c r="B28" s="23"/>
      <c r="D28" s="23"/>
      <c r="F28" t="s">
        <v>81</v>
      </c>
    </row>
    <row r="29" spans="1:6" x14ac:dyDescent="0.35">
      <c r="A29" s="20"/>
    </row>
    <row r="30" spans="1:6" x14ac:dyDescent="0.35">
      <c r="A30" s="20"/>
      <c r="B30" s="21" t="s">
        <v>63</v>
      </c>
      <c r="D30" s="21" t="s">
        <v>62</v>
      </c>
      <c r="F30" s="25" t="s">
        <v>82</v>
      </c>
    </row>
    <row r="31" spans="1:6" ht="15" thickBot="1" x14ac:dyDescent="0.4">
      <c r="A31" s="20"/>
      <c r="B31" s="22"/>
      <c r="D31" s="22"/>
    </row>
    <row r="32" spans="1:6" x14ac:dyDescent="0.35">
      <c r="A32" s="20"/>
    </row>
    <row r="33" spans="1:6" ht="38.5" x14ac:dyDescent="0.35">
      <c r="A33" s="20">
        <v>10</v>
      </c>
      <c r="B33" s="23"/>
      <c r="D33" s="23"/>
      <c r="F33" s="25" t="s">
        <v>129</v>
      </c>
    </row>
    <row r="34" spans="1:6" x14ac:dyDescent="0.35">
      <c r="F34" s="27"/>
    </row>
    <row r="45" spans="1:6" x14ac:dyDescent="0.35">
      <c r="F45" s="13"/>
    </row>
    <row r="46" spans="1:6" x14ac:dyDescent="0.35">
      <c r="F46" t="s">
        <v>83</v>
      </c>
    </row>
    <row r="52" spans="4:6" x14ac:dyDescent="0.35">
      <c r="F52" s="13"/>
    </row>
    <row r="53" spans="4:6" x14ac:dyDescent="0.35">
      <c r="F53" t="s">
        <v>84</v>
      </c>
    </row>
    <row r="56" spans="4:6" x14ac:dyDescent="0.35">
      <c r="D56" s="28" t="s">
        <v>85</v>
      </c>
      <c r="F56" t="s">
        <v>86</v>
      </c>
    </row>
    <row r="57" spans="4:6" x14ac:dyDescent="0.35">
      <c r="F57" t="s">
        <v>87</v>
      </c>
    </row>
    <row r="59" spans="4:6" x14ac:dyDescent="0.35">
      <c r="F59" t="s">
        <v>88</v>
      </c>
    </row>
    <row r="60" spans="4:6" x14ac:dyDescent="0.35">
      <c r="F60" t="s">
        <v>89</v>
      </c>
    </row>
    <row r="61" spans="4:6" x14ac:dyDescent="0.35">
      <c r="F61" t="s">
        <v>90</v>
      </c>
    </row>
    <row r="63" spans="4:6" x14ac:dyDescent="0.35">
      <c r="F63" t="s">
        <v>91</v>
      </c>
    </row>
    <row r="64" spans="4:6" x14ac:dyDescent="0.35">
      <c r="F64"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2176-9A72-4DAC-8001-2436089E3D0F}">
  <dimension ref="A1:J41"/>
  <sheetViews>
    <sheetView topLeftCell="A18" workbookViewId="0">
      <selection activeCell="J35" sqref="J35"/>
    </sheetView>
  </sheetViews>
  <sheetFormatPr defaultRowHeight="14.5" x14ac:dyDescent="0.35"/>
  <cols>
    <col min="1" max="1" width="3.7265625" customWidth="1"/>
    <col min="2" max="2" width="35.26953125" bestFit="1" customWidth="1"/>
    <col min="3" max="3" width="3.7265625" style="30" customWidth="1"/>
    <col min="4" max="4" width="15.54296875" bestFit="1" customWidth="1"/>
    <col min="5" max="5" width="3.7265625" style="30" customWidth="1"/>
    <col min="6" max="6" width="19.54296875" bestFit="1" customWidth="1"/>
    <col min="7" max="7" width="3.7265625" style="30" customWidth="1"/>
    <col min="9" max="9" width="3.7265625" customWidth="1"/>
    <col min="10" max="10" width="55.7265625" customWidth="1"/>
    <col min="257" max="257" width="3.7265625" customWidth="1"/>
    <col min="258" max="258" width="35.26953125" bestFit="1" customWidth="1"/>
    <col min="259" max="259" width="3.7265625" customWidth="1"/>
    <col min="260" max="260" width="15.54296875" bestFit="1" customWidth="1"/>
    <col min="261" max="261" width="3.7265625" customWidth="1"/>
    <col min="262" max="262" width="19.54296875" bestFit="1" customWidth="1"/>
    <col min="263" max="263" width="3.7265625" customWidth="1"/>
    <col min="265" max="265" width="3.7265625" customWidth="1"/>
    <col min="266" max="266" width="55.7265625" customWidth="1"/>
    <col min="513" max="513" width="3.7265625" customWidth="1"/>
    <col min="514" max="514" width="35.26953125" bestFit="1" customWidth="1"/>
    <col min="515" max="515" width="3.7265625" customWidth="1"/>
    <col min="516" max="516" width="15.54296875" bestFit="1" customWidth="1"/>
    <col min="517" max="517" width="3.7265625" customWidth="1"/>
    <col min="518" max="518" width="19.54296875" bestFit="1" customWidth="1"/>
    <col min="519" max="519" width="3.7265625" customWidth="1"/>
    <col min="521" max="521" width="3.7265625" customWidth="1"/>
    <col min="522" max="522" width="55.7265625" customWidth="1"/>
    <col min="769" max="769" width="3.7265625" customWidth="1"/>
    <col min="770" max="770" width="35.26953125" bestFit="1" customWidth="1"/>
    <col min="771" max="771" width="3.7265625" customWidth="1"/>
    <col min="772" max="772" width="15.54296875" bestFit="1" customWidth="1"/>
    <col min="773" max="773" width="3.7265625" customWidth="1"/>
    <col min="774" max="774" width="19.54296875" bestFit="1" customWidth="1"/>
    <col min="775" max="775" width="3.7265625" customWidth="1"/>
    <col min="777" max="777" width="3.7265625" customWidth="1"/>
    <col min="778" max="778" width="55.7265625" customWidth="1"/>
    <col min="1025" max="1025" width="3.7265625" customWidth="1"/>
    <col min="1026" max="1026" width="35.26953125" bestFit="1" customWidth="1"/>
    <col min="1027" max="1027" width="3.7265625" customWidth="1"/>
    <col min="1028" max="1028" width="15.54296875" bestFit="1" customWidth="1"/>
    <col min="1029" max="1029" width="3.7265625" customWidth="1"/>
    <col min="1030" max="1030" width="19.54296875" bestFit="1" customWidth="1"/>
    <col min="1031" max="1031" width="3.7265625" customWidth="1"/>
    <col min="1033" max="1033" width="3.7265625" customWidth="1"/>
    <col min="1034" max="1034" width="55.7265625" customWidth="1"/>
    <col min="1281" max="1281" width="3.7265625" customWidth="1"/>
    <col min="1282" max="1282" width="35.26953125" bestFit="1" customWidth="1"/>
    <col min="1283" max="1283" width="3.7265625" customWidth="1"/>
    <col min="1284" max="1284" width="15.54296875" bestFit="1" customWidth="1"/>
    <col min="1285" max="1285" width="3.7265625" customWidth="1"/>
    <col min="1286" max="1286" width="19.54296875" bestFit="1" customWidth="1"/>
    <col min="1287" max="1287" width="3.7265625" customWidth="1"/>
    <col min="1289" max="1289" width="3.7265625" customWidth="1"/>
    <col min="1290" max="1290" width="55.7265625" customWidth="1"/>
    <col min="1537" max="1537" width="3.7265625" customWidth="1"/>
    <col min="1538" max="1538" width="35.26953125" bestFit="1" customWidth="1"/>
    <col min="1539" max="1539" width="3.7265625" customWidth="1"/>
    <col min="1540" max="1540" width="15.54296875" bestFit="1" customWidth="1"/>
    <col min="1541" max="1541" width="3.7265625" customWidth="1"/>
    <col min="1542" max="1542" width="19.54296875" bestFit="1" customWidth="1"/>
    <col min="1543" max="1543" width="3.7265625" customWidth="1"/>
    <col min="1545" max="1545" width="3.7265625" customWidth="1"/>
    <col min="1546" max="1546" width="55.7265625" customWidth="1"/>
    <col min="1793" max="1793" width="3.7265625" customWidth="1"/>
    <col min="1794" max="1794" width="35.26953125" bestFit="1" customWidth="1"/>
    <col min="1795" max="1795" width="3.7265625" customWidth="1"/>
    <col min="1796" max="1796" width="15.54296875" bestFit="1" customWidth="1"/>
    <col min="1797" max="1797" width="3.7265625" customWidth="1"/>
    <col min="1798" max="1798" width="19.54296875" bestFit="1" customWidth="1"/>
    <col min="1799" max="1799" width="3.7265625" customWidth="1"/>
    <col min="1801" max="1801" width="3.7265625" customWidth="1"/>
    <col min="1802" max="1802" width="55.7265625" customWidth="1"/>
    <col min="2049" max="2049" width="3.7265625" customWidth="1"/>
    <col min="2050" max="2050" width="35.26953125" bestFit="1" customWidth="1"/>
    <col min="2051" max="2051" width="3.7265625" customWidth="1"/>
    <col min="2052" max="2052" width="15.54296875" bestFit="1" customWidth="1"/>
    <col min="2053" max="2053" width="3.7265625" customWidth="1"/>
    <col min="2054" max="2054" width="19.54296875" bestFit="1" customWidth="1"/>
    <col min="2055" max="2055" width="3.7265625" customWidth="1"/>
    <col min="2057" max="2057" width="3.7265625" customWidth="1"/>
    <col min="2058" max="2058" width="55.7265625" customWidth="1"/>
    <col min="2305" max="2305" width="3.7265625" customWidth="1"/>
    <col min="2306" max="2306" width="35.26953125" bestFit="1" customWidth="1"/>
    <col min="2307" max="2307" width="3.7265625" customWidth="1"/>
    <col min="2308" max="2308" width="15.54296875" bestFit="1" customWidth="1"/>
    <col min="2309" max="2309" width="3.7265625" customWidth="1"/>
    <col min="2310" max="2310" width="19.54296875" bestFit="1" customWidth="1"/>
    <col min="2311" max="2311" width="3.7265625" customWidth="1"/>
    <col min="2313" max="2313" width="3.7265625" customWidth="1"/>
    <col min="2314" max="2314" width="55.7265625" customWidth="1"/>
    <col min="2561" max="2561" width="3.7265625" customWidth="1"/>
    <col min="2562" max="2562" width="35.26953125" bestFit="1" customWidth="1"/>
    <col min="2563" max="2563" width="3.7265625" customWidth="1"/>
    <col min="2564" max="2564" width="15.54296875" bestFit="1" customWidth="1"/>
    <col min="2565" max="2565" width="3.7265625" customWidth="1"/>
    <col min="2566" max="2566" width="19.54296875" bestFit="1" customWidth="1"/>
    <col min="2567" max="2567" width="3.7265625" customWidth="1"/>
    <col min="2569" max="2569" width="3.7265625" customWidth="1"/>
    <col min="2570" max="2570" width="55.7265625" customWidth="1"/>
    <col min="2817" max="2817" width="3.7265625" customWidth="1"/>
    <col min="2818" max="2818" width="35.26953125" bestFit="1" customWidth="1"/>
    <col min="2819" max="2819" width="3.7265625" customWidth="1"/>
    <col min="2820" max="2820" width="15.54296875" bestFit="1" customWidth="1"/>
    <col min="2821" max="2821" width="3.7265625" customWidth="1"/>
    <col min="2822" max="2822" width="19.54296875" bestFit="1" customWidth="1"/>
    <col min="2823" max="2823" width="3.7265625" customWidth="1"/>
    <col min="2825" max="2825" width="3.7265625" customWidth="1"/>
    <col min="2826" max="2826" width="55.7265625" customWidth="1"/>
    <col min="3073" max="3073" width="3.7265625" customWidth="1"/>
    <col min="3074" max="3074" width="35.26953125" bestFit="1" customWidth="1"/>
    <col min="3075" max="3075" width="3.7265625" customWidth="1"/>
    <col min="3076" max="3076" width="15.54296875" bestFit="1" customWidth="1"/>
    <col min="3077" max="3077" width="3.7265625" customWidth="1"/>
    <col min="3078" max="3078" width="19.54296875" bestFit="1" customWidth="1"/>
    <col min="3079" max="3079" width="3.7265625" customWidth="1"/>
    <col min="3081" max="3081" width="3.7265625" customWidth="1"/>
    <col min="3082" max="3082" width="55.7265625" customWidth="1"/>
    <col min="3329" max="3329" width="3.7265625" customWidth="1"/>
    <col min="3330" max="3330" width="35.26953125" bestFit="1" customWidth="1"/>
    <col min="3331" max="3331" width="3.7265625" customWidth="1"/>
    <col min="3332" max="3332" width="15.54296875" bestFit="1" customWidth="1"/>
    <col min="3333" max="3333" width="3.7265625" customWidth="1"/>
    <col min="3334" max="3334" width="19.54296875" bestFit="1" customWidth="1"/>
    <col min="3335" max="3335" width="3.7265625" customWidth="1"/>
    <col min="3337" max="3337" width="3.7265625" customWidth="1"/>
    <col min="3338" max="3338" width="55.7265625" customWidth="1"/>
    <col min="3585" max="3585" width="3.7265625" customWidth="1"/>
    <col min="3586" max="3586" width="35.26953125" bestFit="1" customWidth="1"/>
    <col min="3587" max="3587" width="3.7265625" customWidth="1"/>
    <col min="3588" max="3588" width="15.54296875" bestFit="1" customWidth="1"/>
    <col min="3589" max="3589" width="3.7265625" customWidth="1"/>
    <col min="3590" max="3590" width="19.54296875" bestFit="1" customWidth="1"/>
    <col min="3591" max="3591" width="3.7265625" customWidth="1"/>
    <col min="3593" max="3593" width="3.7265625" customWidth="1"/>
    <col min="3594" max="3594" width="55.7265625" customWidth="1"/>
    <col min="3841" max="3841" width="3.7265625" customWidth="1"/>
    <col min="3842" max="3842" width="35.26953125" bestFit="1" customWidth="1"/>
    <col min="3843" max="3843" width="3.7265625" customWidth="1"/>
    <col min="3844" max="3844" width="15.54296875" bestFit="1" customWidth="1"/>
    <col min="3845" max="3845" width="3.7265625" customWidth="1"/>
    <col min="3846" max="3846" width="19.54296875" bestFit="1" customWidth="1"/>
    <col min="3847" max="3847" width="3.7265625" customWidth="1"/>
    <col min="3849" max="3849" width="3.7265625" customWidth="1"/>
    <col min="3850" max="3850" width="55.7265625" customWidth="1"/>
    <col min="4097" max="4097" width="3.7265625" customWidth="1"/>
    <col min="4098" max="4098" width="35.26953125" bestFit="1" customWidth="1"/>
    <col min="4099" max="4099" width="3.7265625" customWidth="1"/>
    <col min="4100" max="4100" width="15.54296875" bestFit="1" customWidth="1"/>
    <col min="4101" max="4101" width="3.7265625" customWidth="1"/>
    <col min="4102" max="4102" width="19.54296875" bestFit="1" customWidth="1"/>
    <col min="4103" max="4103" width="3.7265625" customWidth="1"/>
    <col min="4105" max="4105" width="3.7265625" customWidth="1"/>
    <col min="4106" max="4106" width="55.7265625" customWidth="1"/>
    <col min="4353" max="4353" width="3.7265625" customWidth="1"/>
    <col min="4354" max="4354" width="35.26953125" bestFit="1" customWidth="1"/>
    <col min="4355" max="4355" width="3.7265625" customWidth="1"/>
    <col min="4356" max="4356" width="15.54296875" bestFit="1" customWidth="1"/>
    <col min="4357" max="4357" width="3.7265625" customWidth="1"/>
    <col min="4358" max="4358" width="19.54296875" bestFit="1" customWidth="1"/>
    <col min="4359" max="4359" width="3.7265625" customWidth="1"/>
    <col min="4361" max="4361" width="3.7265625" customWidth="1"/>
    <col min="4362" max="4362" width="55.7265625" customWidth="1"/>
    <col min="4609" max="4609" width="3.7265625" customWidth="1"/>
    <col min="4610" max="4610" width="35.26953125" bestFit="1" customWidth="1"/>
    <col min="4611" max="4611" width="3.7265625" customWidth="1"/>
    <col min="4612" max="4612" width="15.54296875" bestFit="1" customWidth="1"/>
    <col min="4613" max="4613" width="3.7265625" customWidth="1"/>
    <col min="4614" max="4614" width="19.54296875" bestFit="1" customWidth="1"/>
    <col min="4615" max="4615" width="3.7265625" customWidth="1"/>
    <col min="4617" max="4617" width="3.7265625" customWidth="1"/>
    <col min="4618" max="4618" width="55.7265625" customWidth="1"/>
    <col min="4865" max="4865" width="3.7265625" customWidth="1"/>
    <col min="4866" max="4866" width="35.26953125" bestFit="1" customWidth="1"/>
    <col min="4867" max="4867" width="3.7265625" customWidth="1"/>
    <col min="4868" max="4868" width="15.54296875" bestFit="1" customWidth="1"/>
    <col min="4869" max="4869" width="3.7265625" customWidth="1"/>
    <col min="4870" max="4870" width="19.54296875" bestFit="1" customWidth="1"/>
    <col min="4871" max="4871" width="3.7265625" customWidth="1"/>
    <col min="4873" max="4873" width="3.7265625" customWidth="1"/>
    <col min="4874" max="4874" width="55.7265625" customWidth="1"/>
    <col min="5121" max="5121" width="3.7265625" customWidth="1"/>
    <col min="5122" max="5122" width="35.26953125" bestFit="1" customWidth="1"/>
    <col min="5123" max="5123" width="3.7265625" customWidth="1"/>
    <col min="5124" max="5124" width="15.54296875" bestFit="1" customWidth="1"/>
    <col min="5125" max="5125" width="3.7265625" customWidth="1"/>
    <col min="5126" max="5126" width="19.54296875" bestFit="1" customWidth="1"/>
    <col min="5127" max="5127" width="3.7265625" customWidth="1"/>
    <col min="5129" max="5129" width="3.7265625" customWidth="1"/>
    <col min="5130" max="5130" width="55.7265625" customWidth="1"/>
    <col min="5377" max="5377" width="3.7265625" customWidth="1"/>
    <col min="5378" max="5378" width="35.26953125" bestFit="1" customWidth="1"/>
    <col min="5379" max="5379" width="3.7265625" customWidth="1"/>
    <col min="5380" max="5380" width="15.54296875" bestFit="1" customWidth="1"/>
    <col min="5381" max="5381" width="3.7265625" customWidth="1"/>
    <col min="5382" max="5382" width="19.54296875" bestFit="1" customWidth="1"/>
    <col min="5383" max="5383" width="3.7265625" customWidth="1"/>
    <col min="5385" max="5385" width="3.7265625" customWidth="1"/>
    <col min="5386" max="5386" width="55.7265625" customWidth="1"/>
    <col min="5633" max="5633" width="3.7265625" customWidth="1"/>
    <col min="5634" max="5634" width="35.26953125" bestFit="1" customWidth="1"/>
    <col min="5635" max="5635" width="3.7265625" customWidth="1"/>
    <col min="5636" max="5636" width="15.54296875" bestFit="1" customWidth="1"/>
    <col min="5637" max="5637" width="3.7265625" customWidth="1"/>
    <col min="5638" max="5638" width="19.54296875" bestFit="1" customWidth="1"/>
    <col min="5639" max="5639" width="3.7265625" customWidth="1"/>
    <col min="5641" max="5641" width="3.7265625" customWidth="1"/>
    <col min="5642" max="5642" width="55.7265625" customWidth="1"/>
    <col min="5889" max="5889" width="3.7265625" customWidth="1"/>
    <col min="5890" max="5890" width="35.26953125" bestFit="1" customWidth="1"/>
    <col min="5891" max="5891" width="3.7265625" customWidth="1"/>
    <col min="5892" max="5892" width="15.54296875" bestFit="1" customWidth="1"/>
    <col min="5893" max="5893" width="3.7265625" customWidth="1"/>
    <col min="5894" max="5894" width="19.54296875" bestFit="1" customWidth="1"/>
    <col min="5895" max="5895" width="3.7265625" customWidth="1"/>
    <col min="5897" max="5897" width="3.7265625" customWidth="1"/>
    <col min="5898" max="5898" width="55.7265625" customWidth="1"/>
    <col min="6145" max="6145" width="3.7265625" customWidth="1"/>
    <col min="6146" max="6146" width="35.26953125" bestFit="1" customWidth="1"/>
    <col min="6147" max="6147" width="3.7265625" customWidth="1"/>
    <col min="6148" max="6148" width="15.54296875" bestFit="1" customWidth="1"/>
    <col min="6149" max="6149" width="3.7265625" customWidth="1"/>
    <col min="6150" max="6150" width="19.54296875" bestFit="1" customWidth="1"/>
    <col min="6151" max="6151" width="3.7265625" customWidth="1"/>
    <col min="6153" max="6153" width="3.7265625" customWidth="1"/>
    <col min="6154" max="6154" width="55.7265625" customWidth="1"/>
    <col min="6401" max="6401" width="3.7265625" customWidth="1"/>
    <col min="6402" max="6402" width="35.26953125" bestFit="1" customWidth="1"/>
    <col min="6403" max="6403" width="3.7265625" customWidth="1"/>
    <col min="6404" max="6404" width="15.54296875" bestFit="1" customWidth="1"/>
    <col min="6405" max="6405" width="3.7265625" customWidth="1"/>
    <col min="6406" max="6406" width="19.54296875" bestFit="1" customWidth="1"/>
    <col min="6407" max="6407" width="3.7265625" customWidth="1"/>
    <col min="6409" max="6409" width="3.7265625" customWidth="1"/>
    <col min="6410" max="6410" width="55.7265625" customWidth="1"/>
    <col min="6657" max="6657" width="3.7265625" customWidth="1"/>
    <col min="6658" max="6658" width="35.26953125" bestFit="1" customWidth="1"/>
    <col min="6659" max="6659" width="3.7265625" customWidth="1"/>
    <col min="6660" max="6660" width="15.54296875" bestFit="1" customWidth="1"/>
    <col min="6661" max="6661" width="3.7265625" customWidth="1"/>
    <col min="6662" max="6662" width="19.54296875" bestFit="1" customWidth="1"/>
    <col min="6663" max="6663" width="3.7265625" customWidth="1"/>
    <col min="6665" max="6665" width="3.7265625" customWidth="1"/>
    <col min="6666" max="6666" width="55.7265625" customWidth="1"/>
    <col min="6913" max="6913" width="3.7265625" customWidth="1"/>
    <col min="6914" max="6914" width="35.26953125" bestFit="1" customWidth="1"/>
    <col min="6915" max="6915" width="3.7265625" customWidth="1"/>
    <col min="6916" max="6916" width="15.54296875" bestFit="1" customWidth="1"/>
    <col min="6917" max="6917" width="3.7265625" customWidth="1"/>
    <col min="6918" max="6918" width="19.54296875" bestFit="1" customWidth="1"/>
    <col min="6919" max="6919" width="3.7265625" customWidth="1"/>
    <col min="6921" max="6921" width="3.7265625" customWidth="1"/>
    <col min="6922" max="6922" width="55.7265625" customWidth="1"/>
    <col min="7169" max="7169" width="3.7265625" customWidth="1"/>
    <col min="7170" max="7170" width="35.26953125" bestFit="1" customWidth="1"/>
    <col min="7171" max="7171" width="3.7265625" customWidth="1"/>
    <col min="7172" max="7172" width="15.54296875" bestFit="1" customWidth="1"/>
    <col min="7173" max="7173" width="3.7265625" customWidth="1"/>
    <col min="7174" max="7174" width="19.54296875" bestFit="1" customWidth="1"/>
    <col min="7175" max="7175" width="3.7265625" customWidth="1"/>
    <col min="7177" max="7177" width="3.7265625" customWidth="1"/>
    <col min="7178" max="7178" width="55.7265625" customWidth="1"/>
    <col min="7425" max="7425" width="3.7265625" customWidth="1"/>
    <col min="7426" max="7426" width="35.26953125" bestFit="1" customWidth="1"/>
    <col min="7427" max="7427" width="3.7265625" customWidth="1"/>
    <col min="7428" max="7428" width="15.54296875" bestFit="1" customWidth="1"/>
    <col min="7429" max="7429" width="3.7265625" customWidth="1"/>
    <col min="7430" max="7430" width="19.54296875" bestFit="1" customWidth="1"/>
    <col min="7431" max="7431" width="3.7265625" customWidth="1"/>
    <col min="7433" max="7433" width="3.7265625" customWidth="1"/>
    <col min="7434" max="7434" width="55.7265625" customWidth="1"/>
    <col min="7681" max="7681" width="3.7265625" customWidth="1"/>
    <col min="7682" max="7682" width="35.26953125" bestFit="1" customWidth="1"/>
    <col min="7683" max="7683" width="3.7265625" customWidth="1"/>
    <col min="7684" max="7684" width="15.54296875" bestFit="1" customWidth="1"/>
    <col min="7685" max="7685" width="3.7265625" customWidth="1"/>
    <col min="7686" max="7686" width="19.54296875" bestFit="1" customWidth="1"/>
    <col min="7687" max="7687" width="3.7265625" customWidth="1"/>
    <col min="7689" max="7689" width="3.7265625" customWidth="1"/>
    <col min="7690" max="7690" width="55.7265625" customWidth="1"/>
    <col min="7937" max="7937" width="3.7265625" customWidth="1"/>
    <col min="7938" max="7938" width="35.26953125" bestFit="1" customWidth="1"/>
    <col min="7939" max="7939" width="3.7265625" customWidth="1"/>
    <col min="7940" max="7940" width="15.54296875" bestFit="1" customWidth="1"/>
    <col min="7941" max="7941" width="3.7265625" customWidth="1"/>
    <col min="7942" max="7942" width="19.54296875" bestFit="1" customWidth="1"/>
    <col min="7943" max="7943" width="3.7265625" customWidth="1"/>
    <col min="7945" max="7945" width="3.7265625" customWidth="1"/>
    <col min="7946" max="7946" width="55.7265625" customWidth="1"/>
    <col min="8193" max="8193" width="3.7265625" customWidth="1"/>
    <col min="8194" max="8194" width="35.26953125" bestFit="1" customWidth="1"/>
    <col min="8195" max="8195" width="3.7265625" customWidth="1"/>
    <col min="8196" max="8196" width="15.54296875" bestFit="1" customWidth="1"/>
    <col min="8197" max="8197" width="3.7265625" customWidth="1"/>
    <col min="8198" max="8198" width="19.54296875" bestFit="1" customWidth="1"/>
    <col min="8199" max="8199" width="3.7265625" customWidth="1"/>
    <col min="8201" max="8201" width="3.7265625" customWidth="1"/>
    <col min="8202" max="8202" width="55.7265625" customWidth="1"/>
    <col min="8449" max="8449" width="3.7265625" customWidth="1"/>
    <col min="8450" max="8450" width="35.26953125" bestFit="1" customWidth="1"/>
    <col min="8451" max="8451" width="3.7265625" customWidth="1"/>
    <col min="8452" max="8452" width="15.54296875" bestFit="1" customWidth="1"/>
    <col min="8453" max="8453" width="3.7265625" customWidth="1"/>
    <col min="8454" max="8454" width="19.54296875" bestFit="1" customWidth="1"/>
    <col min="8455" max="8455" width="3.7265625" customWidth="1"/>
    <col min="8457" max="8457" width="3.7265625" customWidth="1"/>
    <col min="8458" max="8458" width="55.7265625" customWidth="1"/>
    <col min="8705" max="8705" width="3.7265625" customWidth="1"/>
    <col min="8706" max="8706" width="35.26953125" bestFit="1" customWidth="1"/>
    <col min="8707" max="8707" width="3.7265625" customWidth="1"/>
    <col min="8708" max="8708" width="15.54296875" bestFit="1" customWidth="1"/>
    <col min="8709" max="8709" width="3.7265625" customWidth="1"/>
    <col min="8710" max="8710" width="19.54296875" bestFit="1" customWidth="1"/>
    <col min="8711" max="8711" width="3.7265625" customWidth="1"/>
    <col min="8713" max="8713" width="3.7265625" customWidth="1"/>
    <col min="8714" max="8714" width="55.7265625" customWidth="1"/>
    <col min="8961" max="8961" width="3.7265625" customWidth="1"/>
    <col min="8962" max="8962" width="35.26953125" bestFit="1" customWidth="1"/>
    <col min="8963" max="8963" width="3.7265625" customWidth="1"/>
    <col min="8964" max="8964" width="15.54296875" bestFit="1" customWidth="1"/>
    <col min="8965" max="8965" width="3.7265625" customWidth="1"/>
    <col min="8966" max="8966" width="19.54296875" bestFit="1" customWidth="1"/>
    <col min="8967" max="8967" width="3.7265625" customWidth="1"/>
    <col min="8969" max="8969" width="3.7265625" customWidth="1"/>
    <col min="8970" max="8970" width="55.7265625" customWidth="1"/>
    <col min="9217" max="9217" width="3.7265625" customWidth="1"/>
    <col min="9218" max="9218" width="35.26953125" bestFit="1" customWidth="1"/>
    <col min="9219" max="9219" width="3.7265625" customWidth="1"/>
    <col min="9220" max="9220" width="15.54296875" bestFit="1" customWidth="1"/>
    <col min="9221" max="9221" width="3.7265625" customWidth="1"/>
    <col min="9222" max="9222" width="19.54296875" bestFit="1" customWidth="1"/>
    <col min="9223" max="9223" width="3.7265625" customWidth="1"/>
    <col min="9225" max="9225" width="3.7265625" customWidth="1"/>
    <col min="9226" max="9226" width="55.7265625" customWidth="1"/>
    <col min="9473" max="9473" width="3.7265625" customWidth="1"/>
    <col min="9474" max="9474" width="35.26953125" bestFit="1" customWidth="1"/>
    <col min="9475" max="9475" width="3.7265625" customWidth="1"/>
    <col min="9476" max="9476" width="15.54296875" bestFit="1" customWidth="1"/>
    <col min="9477" max="9477" width="3.7265625" customWidth="1"/>
    <col min="9478" max="9478" width="19.54296875" bestFit="1" customWidth="1"/>
    <col min="9479" max="9479" width="3.7265625" customWidth="1"/>
    <col min="9481" max="9481" width="3.7265625" customWidth="1"/>
    <col min="9482" max="9482" width="55.7265625" customWidth="1"/>
    <col min="9729" max="9729" width="3.7265625" customWidth="1"/>
    <col min="9730" max="9730" width="35.26953125" bestFit="1" customWidth="1"/>
    <col min="9731" max="9731" width="3.7265625" customWidth="1"/>
    <col min="9732" max="9732" width="15.54296875" bestFit="1" customWidth="1"/>
    <col min="9733" max="9733" width="3.7265625" customWidth="1"/>
    <col min="9734" max="9734" width="19.54296875" bestFit="1" customWidth="1"/>
    <col min="9735" max="9735" width="3.7265625" customWidth="1"/>
    <col min="9737" max="9737" width="3.7265625" customWidth="1"/>
    <col min="9738" max="9738" width="55.7265625" customWidth="1"/>
    <col min="9985" max="9985" width="3.7265625" customWidth="1"/>
    <col min="9986" max="9986" width="35.26953125" bestFit="1" customWidth="1"/>
    <col min="9987" max="9987" width="3.7265625" customWidth="1"/>
    <col min="9988" max="9988" width="15.54296875" bestFit="1" customWidth="1"/>
    <col min="9989" max="9989" width="3.7265625" customWidth="1"/>
    <col min="9990" max="9990" width="19.54296875" bestFit="1" customWidth="1"/>
    <col min="9991" max="9991" width="3.7265625" customWidth="1"/>
    <col min="9993" max="9993" width="3.7265625" customWidth="1"/>
    <col min="9994" max="9994" width="55.7265625" customWidth="1"/>
    <col min="10241" max="10241" width="3.7265625" customWidth="1"/>
    <col min="10242" max="10242" width="35.26953125" bestFit="1" customWidth="1"/>
    <col min="10243" max="10243" width="3.7265625" customWidth="1"/>
    <col min="10244" max="10244" width="15.54296875" bestFit="1" customWidth="1"/>
    <col min="10245" max="10245" width="3.7265625" customWidth="1"/>
    <col min="10246" max="10246" width="19.54296875" bestFit="1" customWidth="1"/>
    <col min="10247" max="10247" width="3.7265625" customWidth="1"/>
    <col min="10249" max="10249" width="3.7265625" customWidth="1"/>
    <col min="10250" max="10250" width="55.7265625" customWidth="1"/>
    <col min="10497" max="10497" width="3.7265625" customWidth="1"/>
    <col min="10498" max="10498" width="35.26953125" bestFit="1" customWidth="1"/>
    <col min="10499" max="10499" width="3.7265625" customWidth="1"/>
    <col min="10500" max="10500" width="15.54296875" bestFit="1" customWidth="1"/>
    <col min="10501" max="10501" width="3.7265625" customWidth="1"/>
    <col min="10502" max="10502" width="19.54296875" bestFit="1" customWidth="1"/>
    <col min="10503" max="10503" width="3.7265625" customWidth="1"/>
    <col min="10505" max="10505" width="3.7265625" customWidth="1"/>
    <col min="10506" max="10506" width="55.7265625" customWidth="1"/>
    <col min="10753" max="10753" width="3.7265625" customWidth="1"/>
    <col min="10754" max="10754" width="35.26953125" bestFit="1" customWidth="1"/>
    <col min="10755" max="10755" width="3.7265625" customWidth="1"/>
    <col min="10756" max="10756" width="15.54296875" bestFit="1" customWidth="1"/>
    <col min="10757" max="10757" width="3.7265625" customWidth="1"/>
    <col min="10758" max="10758" width="19.54296875" bestFit="1" customWidth="1"/>
    <col min="10759" max="10759" width="3.7265625" customWidth="1"/>
    <col min="10761" max="10761" width="3.7265625" customWidth="1"/>
    <col min="10762" max="10762" width="55.7265625" customWidth="1"/>
    <col min="11009" max="11009" width="3.7265625" customWidth="1"/>
    <col min="11010" max="11010" width="35.26953125" bestFit="1" customWidth="1"/>
    <col min="11011" max="11011" width="3.7265625" customWidth="1"/>
    <col min="11012" max="11012" width="15.54296875" bestFit="1" customWidth="1"/>
    <col min="11013" max="11013" width="3.7265625" customWidth="1"/>
    <col min="11014" max="11014" width="19.54296875" bestFit="1" customWidth="1"/>
    <col min="11015" max="11015" width="3.7265625" customWidth="1"/>
    <col min="11017" max="11017" width="3.7265625" customWidth="1"/>
    <col min="11018" max="11018" width="55.7265625" customWidth="1"/>
    <col min="11265" max="11265" width="3.7265625" customWidth="1"/>
    <col min="11266" max="11266" width="35.26953125" bestFit="1" customWidth="1"/>
    <col min="11267" max="11267" width="3.7265625" customWidth="1"/>
    <col min="11268" max="11268" width="15.54296875" bestFit="1" customWidth="1"/>
    <col min="11269" max="11269" width="3.7265625" customWidth="1"/>
    <col min="11270" max="11270" width="19.54296875" bestFit="1" customWidth="1"/>
    <col min="11271" max="11271" width="3.7265625" customWidth="1"/>
    <col min="11273" max="11273" width="3.7265625" customWidth="1"/>
    <col min="11274" max="11274" width="55.7265625" customWidth="1"/>
    <col min="11521" max="11521" width="3.7265625" customWidth="1"/>
    <col min="11522" max="11522" width="35.26953125" bestFit="1" customWidth="1"/>
    <col min="11523" max="11523" width="3.7265625" customWidth="1"/>
    <col min="11524" max="11524" width="15.54296875" bestFit="1" customWidth="1"/>
    <col min="11525" max="11525" width="3.7265625" customWidth="1"/>
    <col min="11526" max="11526" width="19.54296875" bestFit="1" customWidth="1"/>
    <col min="11527" max="11527" width="3.7265625" customWidth="1"/>
    <col min="11529" max="11529" width="3.7265625" customWidth="1"/>
    <col min="11530" max="11530" width="55.7265625" customWidth="1"/>
    <col min="11777" max="11777" width="3.7265625" customWidth="1"/>
    <col min="11778" max="11778" width="35.26953125" bestFit="1" customWidth="1"/>
    <col min="11779" max="11779" width="3.7265625" customWidth="1"/>
    <col min="11780" max="11780" width="15.54296875" bestFit="1" customWidth="1"/>
    <col min="11781" max="11781" width="3.7265625" customWidth="1"/>
    <col min="11782" max="11782" width="19.54296875" bestFit="1" customWidth="1"/>
    <col min="11783" max="11783" width="3.7265625" customWidth="1"/>
    <col min="11785" max="11785" width="3.7265625" customWidth="1"/>
    <col min="11786" max="11786" width="55.7265625" customWidth="1"/>
    <col min="12033" max="12033" width="3.7265625" customWidth="1"/>
    <col min="12034" max="12034" width="35.26953125" bestFit="1" customWidth="1"/>
    <col min="12035" max="12035" width="3.7265625" customWidth="1"/>
    <col min="12036" max="12036" width="15.54296875" bestFit="1" customWidth="1"/>
    <col min="12037" max="12037" width="3.7265625" customWidth="1"/>
    <col min="12038" max="12038" width="19.54296875" bestFit="1" customWidth="1"/>
    <col min="12039" max="12039" width="3.7265625" customWidth="1"/>
    <col min="12041" max="12041" width="3.7265625" customWidth="1"/>
    <col min="12042" max="12042" width="55.7265625" customWidth="1"/>
    <col min="12289" max="12289" width="3.7265625" customWidth="1"/>
    <col min="12290" max="12290" width="35.26953125" bestFit="1" customWidth="1"/>
    <col min="12291" max="12291" width="3.7265625" customWidth="1"/>
    <col min="12292" max="12292" width="15.54296875" bestFit="1" customWidth="1"/>
    <col min="12293" max="12293" width="3.7265625" customWidth="1"/>
    <col min="12294" max="12294" width="19.54296875" bestFit="1" customWidth="1"/>
    <col min="12295" max="12295" width="3.7265625" customWidth="1"/>
    <col min="12297" max="12297" width="3.7265625" customWidth="1"/>
    <col min="12298" max="12298" width="55.7265625" customWidth="1"/>
    <col min="12545" max="12545" width="3.7265625" customWidth="1"/>
    <col min="12546" max="12546" width="35.26953125" bestFit="1" customWidth="1"/>
    <col min="12547" max="12547" width="3.7265625" customWidth="1"/>
    <col min="12548" max="12548" width="15.54296875" bestFit="1" customWidth="1"/>
    <col min="12549" max="12549" width="3.7265625" customWidth="1"/>
    <col min="12550" max="12550" width="19.54296875" bestFit="1" customWidth="1"/>
    <col min="12551" max="12551" width="3.7265625" customWidth="1"/>
    <col min="12553" max="12553" width="3.7265625" customWidth="1"/>
    <col min="12554" max="12554" width="55.7265625" customWidth="1"/>
    <col min="12801" max="12801" width="3.7265625" customWidth="1"/>
    <col min="12802" max="12802" width="35.26953125" bestFit="1" customWidth="1"/>
    <col min="12803" max="12803" width="3.7265625" customWidth="1"/>
    <col min="12804" max="12804" width="15.54296875" bestFit="1" customWidth="1"/>
    <col min="12805" max="12805" width="3.7265625" customWidth="1"/>
    <col min="12806" max="12806" width="19.54296875" bestFit="1" customWidth="1"/>
    <col min="12807" max="12807" width="3.7265625" customWidth="1"/>
    <col min="12809" max="12809" width="3.7265625" customWidth="1"/>
    <col min="12810" max="12810" width="55.7265625" customWidth="1"/>
    <col min="13057" max="13057" width="3.7265625" customWidth="1"/>
    <col min="13058" max="13058" width="35.26953125" bestFit="1" customWidth="1"/>
    <col min="13059" max="13059" width="3.7265625" customWidth="1"/>
    <col min="13060" max="13060" width="15.54296875" bestFit="1" customWidth="1"/>
    <col min="13061" max="13061" width="3.7265625" customWidth="1"/>
    <col min="13062" max="13062" width="19.54296875" bestFit="1" customWidth="1"/>
    <col min="13063" max="13063" width="3.7265625" customWidth="1"/>
    <col min="13065" max="13065" width="3.7265625" customWidth="1"/>
    <col min="13066" max="13066" width="55.7265625" customWidth="1"/>
    <col min="13313" max="13313" width="3.7265625" customWidth="1"/>
    <col min="13314" max="13314" width="35.26953125" bestFit="1" customWidth="1"/>
    <col min="13315" max="13315" width="3.7265625" customWidth="1"/>
    <col min="13316" max="13316" width="15.54296875" bestFit="1" customWidth="1"/>
    <col min="13317" max="13317" width="3.7265625" customWidth="1"/>
    <col min="13318" max="13318" width="19.54296875" bestFit="1" customWidth="1"/>
    <col min="13319" max="13319" width="3.7265625" customWidth="1"/>
    <col min="13321" max="13321" width="3.7265625" customWidth="1"/>
    <col min="13322" max="13322" width="55.7265625" customWidth="1"/>
    <col min="13569" max="13569" width="3.7265625" customWidth="1"/>
    <col min="13570" max="13570" width="35.26953125" bestFit="1" customWidth="1"/>
    <col min="13571" max="13571" width="3.7265625" customWidth="1"/>
    <col min="13572" max="13572" width="15.54296875" bestFit="1" customWidth="1"/>
    <col min="13573" max="13573" width="3.7265625" customWidth="1"/>
    <col min="13574" max="13574" width="19.54296875" bestFit="1" customWidth="1"/>
    <col min="13575" max="13575" width="3.7265625" customWidth="1"/>
    <col min="13577" max="13577" width="3.7265625" customWidth="1"/>
    <col min="13578" max="13578" width="55.7265625" customWidth="1"/>
    <col min="13825" max="13825" width="3.7265625" customWidth="1"/>
    <col min="13826" max="13826" width="35.26953125" bestFit="1" customWidth="1"/>
    <col min="13827" max="13827" width="3.7265625" customWidth="1"/>
    <col min="13828" max="13828" width="15.54296875" bestFit="1" customWidth="1"/>
    <col min="13829" max="13829" width="3.7265625" customWidth="1"/>
    <col min="13830" max="13830" width="19.54296875" bestFit="1" customWidth="1"/>
    <col min="13831" max="13831" width="3.7265625" customWidth="1"/>
    <col min="13833" max="13833" width="3.7265625" customWidth="1"/>
    <col min="13834" max="13834" width="55.7265625" customWidth="1"/>
    <col min="14081" max="14081" width="3.7265625" customWidth="1"/>
    <col min="14082" max="14082" width="35.26953125" bestFit="1" customWidth="1"/>
    <col min="14083" max="14083" width="3.7265625" customWidth="1"/>
    <col min="14084" max="14084" width="15.54296875" bestFit="1" customWidth="1"/>
    <col min="14085" max="14085" width="3.7265625" customWidth="1"/>
    <col min="14086" max="14086" width="19.54296875" bestFit="1" customWidth="1"/>
    <col min="14087" max="14087" width="3.7265625" customWidth="1"/>
    <col min="14089" max="14089" width="3.7265625" customWidth="1"/>
    <col min="14090" max="14090" width="55.7265625" customWidth="1"/>
    <col min="14337" max="14337" width="3.7265625" customWidth="1"/>
    <col min="14338" max="14338" width="35.26953125" bestFit="1" customWidth="1"/>
    <col min="14339" max="14339" width="3.7265625" customWidth="1"/>
    <col min="14340" max="14340" width="15.54296875" bestFit="1" customWidth="1"/>
    <col min="14341" max="14341" width="3.7265625" customWidth="1"/>
    <col min="14342" max="14342" width="19.54296875" bestFit="1" customWidth="1"/>
    <col min="14343" max="14343" width="3.7265625" customWidth="1"/>
    <col min="14345" max="14345" width="3.7265625" customWidth="1"/>
    <col min="14346" max="14346" width="55.7265625" customWidth="1"/>
    <col min="14593" max="14593" width="3.7265625" customWidth="1"/>
    <col min="14594" max="14594" width="35.26953125" bestFit="1" customWidth="1"/>
    <col min="14595" max="14595" width="3.7265625" customWidth="1"/>
    <col min="14596" max="14596" width="15.54296875" bestFit="1" customWidth="1"/>
    <col min="14597" max="14597" width="3.7265625" customWidth="1"/>
    <col min="14598" max="14598" width="19.54296875" bestFit="1" customWidth="1"/>
    <col min="14599" max="14599" width="3.7265625" customWidth="1"/>
    <col min="14601" max="14601" width="3.7265625" customWidth="1"/>
    <col min="14602" max="14602" width="55.7265625" customWidth="1"/>
    <col min="14849" max="14849" width="3.7265625" customWidth="1"/>
    <col min="14850" max="14850" width="35.26953125" bestFit="1" customWidth="1"/>
    <col min="14851" max="14851" width="3.7265625" customWidth="1"/>
    <col min="14852" max="14852" width="15.54296875" bestFit="1" customWidth="1"/>
    <col min="14853" max="14853" width="3.7265625" customWidth="1"/>
    <col min="14854" max="14854" width="19.54296875" bestFit="1" customWidth="1"/>
    <col min="14855" max="14855" width="3.7265625" customWidth="1"/>
    <col min="14857" max="14857" width="3.7265625" customWidth="1"/>
    <col min="14858" max="14858" width="55.7265625" customWidth="1"/>
    <col min="15105" max="15105" width="3.7265625" customWidth="1"/>
    <col min="15106" max="15106" width="35.26953125" bestFit="1" customWidth="1"/>
    <col min="15107" max="15107" width="3.7265625" customWidth="1"/>
    <col min="15108" max="15108" width="15.54296875" bestFit="1" customWidth="1"/>
    <col min="15109" max="15109" width="3.7265625" customWidth="1"/>
    <col min="15110" max="15110" width="19.54296875" bestFit="1" customWidth="1"/>
    <col min="15111" max="15111" width="3.7265625" customWidth="1"/>
    <col min="15113" max="15113" width="3.7265625" customWidth="1"/>
    <col min="15114" max="15114" width="55.7265625" customWidth="1"/>
    <col min="15361" max="15361" width="3.7265625" customWidth="1"/>
    <col min="15362" max="15362" width="35.26953125" bestFit="1" customWidth="1"/>
    <col min="15363" max="15363" width="3.7265625" customWidth="1"/>
    <col min="15364" max="15364" width="15.54296875" bestFit="1" customWidth="1"/>
    <col min="15365" max="15365" width="3.7265625" customWidth="1"/>
    <col min="15366" max="15366" width="19.54296875" bestFit="1" customWidth="1"/>
    <col min="15367" max="15367" width="3.7265625" customWidth="1"/>
    <col min="15369" max="15369" width="3.7265625" customWidth="1"/>
    <col min="15370" max="15370" width="55.7265625" customWidth="1"/>
    <col min="15617" max="15617" width="3.7265625" customWidth="1"/>
    <col min="15618" max="15618" width="35.26953125" bestFit="1" customWidth="1"/>
    <col min="15619" max="15619" width="3.7265625" customWidth="1"/>
    <col min="15620" max="15620" width="15.54296875" bestFit="1" customWidth="1"/>
    <col min="15621" max="15621" width="3.7265625" customWidth="1"/>
    <col min="15622" max="15622" width="19.54296875" bestFit="1" customWidth="1"/>
    <col min="15623" max="15623" width="3.7265625" customWidth="1"/>
    <col min="15625" max="15625" width="3.7265625" customWidth="1"/>
    <col min="15626" max="15626" width="55.7265625" customWidth="1"/>
    <col min="15873" max="15873" width="3.7265625" customWidth="1"/>
    <col min="15874" max="15874" width="35.26953125" bestFit="1" customWidth="1"/>
    <col min="15875" max="15875" width="3.7265625" customWidth="1"/>
    <col min="15876" max="15876" width="15.54296875" bestFit="1" customWidth="1"/>
    <col min="15877" max="15877" width="3.7265625" customWidth="1"/>
    <col min="15878" max="15878" width="19.54296875" bestFit="1" customWidth="1"/>
    <col min="15879" max="15879" width="3.7265625" customWidth="1"/>
    <col min="15881" max="15881" width="3.7265625" customWidth="1"/>
    <col min="15882" max="15882" width="55.7265625" customWidth="1"/>
    <col min="16129" max="16129" width="3.7265625" customWidth="1"/>
    <col min="16130" max="16130" width="35.26953125" bestFit="1" customWidth="1"/>
    <col min="16131" max="16131" width="3.7265625" customWidth="1"/>
    <col min="16132" max="16132" width="15.54296875" bestFit="1" customWidth="1"/>
    <col min="16133" max="16133" width="3.7265625" customWidth="1"/>
    <col min="16134" max="16134" width="19.54296875" bestFit="1" customWidth="1"/>
    <col min="16135" max="16135" width="3.7265625" customWidth="1"/>
    <col min="16137" max="16137" width="3.7265625" customWidth="1"/>
    <col min="16138" max="16138" width="55.7265625" customWidth="1"/>
  </cols>
  <sheetData>
    <row r="1" spans="1:10" x14ac:dyDescent="0.35">
      <c r="D1" s="21" t="s">
        <v>97</v>
      </c>
      <c r="F1" s="21" t="s">
        <v>98</v>
      </c>
    </row>
    <row r="2" spans="1:10" x14ac:dyDescent="0.35">
      <c r="D2" s="39" t="s">
        <v>99</v>
      </c>
      <c r="F2" s="39" t="s">
        <v>100</v>
      </c>
      <c r="H2" s="13" t="s">
        <v>101</v>
      </c>
      <c r="J2" s="39" t="s">
        <v>102</v>
      </c>
    </row>
    <row r="3" spans="1:10" x14ac:dyDescent="0.35">
      <c r="D3" s="40" t="s">
        <v>103</v>
      </c>
      <c r="F3" s="40" t="s">
        <v>104</v>
      </c>
    </row>
    <row r="4" spans="1:10" x14ac:dyDescent="0.35">
      <c r="D4" s="40"/>
      <c r="F4" s="40"/>
    </row>
    <row r="5" spans="1:10" x14ac:dyDescent="0.35">
      <c r="B5" s="41" t="s">
        <v>105</v>
      </c>
      <c r="C5" s="42"/>
      <c r="D5" s="43">
        <v>0</v>
      </c>
      <c r="E5" s="44"/>
      <c r="F5" s="43">
        <v>0</v>
      </c>
      <c r="G5" s="44"/>
      <c r="H5" s="43">
        <f>D5-F5</f>
        <v>0</v>
      </c>
      <c r="J5" s="27"/>
    </row>
    <row r="6" spans="1:10" x14ac:dyDescent="0.35">
      <c r="D6" s="32"/>
      <c r="E6" s="45"/>
      <c r="F6" s="32"/>
      <c r="G6" s="45"/>
      <c r="H6" s="32"/>
    </row>
    <row r="7" spans="1:10" x14ac:dyDescent="0.35">
      <c r="A7" s="46" t="s">
        <v>106</v>
      </c>
      <c r="D7" s="32"/>
      <c r="E7" s="45"/>
      <c r="F7" s="32"/>
      <c r="G7" s="45"/>
      <c r="H7" s="32"/>
    </row>
    <row r="8" spans="1:10" x14ac:dyDescent="0.35">
      <c r="D8" s="32"/>
      <c r="E8" s="45"/>
      <c r="F8" s="32"/>
      <c r="G8" s="45"/>
      <c r="H8" s="32"/>
    </row>
    <row r="9" spans="1:10" ht="26" x14ac:dyDescent="0.35">
      <c r="B9" s="24" t="s">
        <v>107</v>
      </c>
      <c r="C9" s="30" t="s">
        <v>108</v>
      </c>
      <c r="D9" s="32">
        <v>0</v>
      </c>
      <c r="E9" s="45" t="s">
        <v>108</v>
      </c>
      <c r="F9" s="32">
        <v>0</v>
      </c>
      <c r="G9" s="45" t="s">
        <v>108</v>
      </c>
      <c r="H9" s="32">
        <v>0</v>
      </c>
      <c r="J9" s="47" t="s">
        <v>109</v>
      </c>
    </row>
    <row r="10" spans="1:10" x14ac:dyDescent="0.35">
      <c r="D10" s="32"/>
      <c r="E10" s="45"/>
      <c r="F10" s="32"/>
      <c r="G10" s="45"/>
      <c r="H10" s="32"/>
    </row>
    <row r="11" spans="1:10" x14ac:dyDescent="0.35">
      <c r="A11" s="46" t="s">
        <v>110</v>
      </c>
      <c r="D11" s="32">
        <v>0</v>
      </c>
      <c r="E11" s="45"/>
      <c r="F11" s="32">
        <v>0</v>
      </c>
      <c r="G11" s="45"/>
      <c r="H11" s="32">
        <v>0</v>
      </c>
      <c r="J11" s="27"/>
    </row>
    <row r="12" spans="1:10" x14ac:dyDescent="0.35">
      <c r="D12" s="32"/>
      <c r="E12" s="45"/>
      <c r="F12" s="32"/>
      <c r="G12" s="45"/>
      <c r="H12" s="32"/>
    </row>
    <row r="13" spans="1:10" x14ac:dyDescent="0.35">
      <c r="A13" s="46" t="s">
        <v>111</v>
      </c>
      <c r="D13" s="32">
        <v>0</v>
      </c>
      <c r="E13" s="45"/>
      <c r="F13" s="32">
        <v>0</v>
      </c>
      <c r="G13" s="45"/>
      <c r="H13" s="32">
        <v>0</v>
      </c>
      <c r="J13" s="27"/>
    </row>
    <row r="14" spans="1:10" x14ac:dyDescent="0.35">
      <c r="D14" s="32"/>
      <c r="E14" s="45"/>
      <c r="F14" s="32"/>
      <c r="G14" s="45"/>
      <c r="H14" s="32"/>
    </row>
    <row r="15" spans="1:10" x14ac:dyDescent="0.35">
      <c r="A15" s="46" t="s">
        <v>112</v>
      </c>
      <c r="D15" s="32">
        <v>0</v>
      </c>
      <c r="E15" s="45"/>
      <c r="F15" s="32">
        <v>0</v>
      </c>
      <c r="G15" s="45"/>
      <c r="H15" s="32">
        <v>0</v>
      </c>
      <c r="J15" s="27"/>
    </row>
    <row r="16" spans="1:10" x14ac:dyDescent="0.35">
      <c r="A16" s="46"/>
      <c r="D16" s="32"/>
      <c r="E16" s="45"/>
      <c r="F16" s="32"/>
      <c r="G16" s="45"/>
      <c r="H16" s="32"/>
    </row>
    <row r="17" spans="1:10" x14ac:dyDescent="0.35">
      <c r="A17" s="46" t="s">
        <v>113</v>
      </c>
      <c r="D17" s="32">
        <v>0</v>
      </c>
      <c r="E17" s="45"/>
      <c r="F17" s="32">
        <v>0</v>
      </c>
      <c r="G17" s="45"/>
      <c r="H17" s="32">
        <v>0</v>
      </c>
      <c r="J17" s="27"/>
    </row>
    <row r="18" spans="1:10" x14ac:dyDescent="0.35">
      <c r="A18" s="46"/>
      <c r="D18" s="32"/>
      <c r="E18" s="45"/>
      <c r="F18" s="32"/>
      <c r="G18" s="45"/>
      <c r="H18" s="32"/>
    </row>
    <row r="19" spans="1:10" x14ac:dyDescent="0.35">
      <c r="A19" s="46" t="s">
        <v>114</v>
      </c>
      <c r="D19" s="32">
        <v>0</v>
      </c>
      <c r="E19" s="45"/>
      <c r="F19" s="32">
        <v>0</v>
      </c>
      <c r="G19" s="45"/>
      <c r="H19" s="32">
        <v>0</v>
      </c>
      <c r="J19" s="27"/>
    </row>
    <row r="20" spans="1:10" x14ac:dyDescent="0.35">
      <c r="A20" s="46"/>
      <c r="D20" s="32"/>
      <c r="E20" s="45"/>
      <c r="F20" s="32"/>
      <c r="G20" s="45"/>
      <c r="H20" s="32"/>
    </row>
    <row r="21" spans="1:10" x14ac:dyDescent="0.35">
      <c r="A21" s="46" t="s">
        <v>115</v>
      </c>
      <c r="D21" s="32">
        <v>0</v>
      </c>
      <c r="E21" s="45"/>
      <c r="F21" s="32">
        <v>0</v>
      </c>
      <c r="G21" s="45"/>
      <c r="H21" s="32">
        <v>0</v>
      </c>
      <c r="J21" s="27"/>
    </row>
    <row r="22" spans="1:10" x14ac:dyDescent="0.35">
      <c r="A22" s="24"/>
      <c r="D22" s="32"/>
      <c r="E22" s="45"/>
      <c r="F22" s="32"/>
      <c r="G22" s="45"/>
      <c r="H22" s="32"/>
    </row>
    <row r="23" spans="1:10" x14ac:dyDescent="0.35">
      <c r="A23" s="46" t="s">
        <v>61</v>
      </c>
      <c r="D23" s="32">
        <v>0</v>
      </c>
      <c r="E23" s="45"/>
      <c r="F23" s="32">
        <v>0</v>
      </c>
      <c r="G23" s="45"/>
      <c r="H23" s="32">
        <v>0</v>
      </c>
      <c r="J23" s="27"/>
    </row>
    <row r="24" spans="1:10" x14ac:dyDescent="0.35">
      <c r="A24" s="46"/>
      <c r="D24" s="32"/>
      <c r="E24" s="45"/>
      <c r="F24" s="32"/>
      <c r="G24" s="45"/>
      <c r="H24" s="32"/>
    </row>
    <row r="25" spans="1:10" x14ac:dyDescent="0.35">
      <c r="A25" s="46" t="s">
        <v>116</v>
      </c>
      <c r="D25" s="32">
        <v>0</v>
      </c>
      <c r="E25" s="45"/>
      <c r="F25" s="32">
        <v>0</v>
      </c>
      <c r="G25" s="45"/>
      <c r="H25" s="32">
        <v>0</v>
      </c>
      <c r="J25" s="27"/>
    </row>
    <row r="26" spans="1:10" x14ac:dyDescent="0.35">
      <c r="D26" s="32"/>
      <c r="E26" s="45"/>
      <c r="F26" s="32"/>
      <c r="G26" s="45"/>
      <c r="H26" s="32"/>
    </row>
    <row r="27" spans="1:10" x14ac:dyDescent="0.35">
      <c r="A27" s="46" t="s">
        <v>117</v>
      </c>
      <c r="D27" s="32">
        <v>0</v>
      </c>
      <c r="E27" s="45"/>
      <c r="F27" s="32">
        <v>0</v>
      </c>
      <c r="G27" s="45"/>
      <c r="H27" s="32">
        <v>0</v>
      </c>
    </row>
    <row r="28" spans="1:10" x14ac:dyDescent="0.35">
      <c r="D28" s="32"/>
      <c r="E28" s="45"/>
      <c r="F28" s="32"/>
      <c r="G28" s="45"/>
      <c r="H28" s="32"/>
    </row>
    <row r="29" spans="1:10" ht="15" thickBot="1" x14ac:dyDescent="0.4">
      <c r="C29" s="30" t="s">
        <v>108</v>
      </c>
      <c r="D29" s="48">
        <f>SUM(D9:D27)</f>
        <v>0</v>
      </c>
      <c r="E29" s="45" t="s">
        <v>108</v>
      </c>
      <c r="F29" s="48">
        <f>SUM(F9:F27)</f>
        <v>0</v>
      </c>
      <c r="G29" s="45" t="s">
        <v>108</v>
      </c>
      <c r="H29" s="48">
        <f>SUM(H9:H27)</f>
        <v>0</v>
      </c>
    </row>
    <row r="30" spans="1:10" ht="15" thickTop="1" x14ac:dyDescent="0.35"/>
    <row r="32" spans="1:10" ht="26" x14ac:dyDescent="0.35">
      <c r="A32" t="s">
        <v>68</v>
      </c>
      <c r="B32" s="25" t="s">
        <v>118</v>
      </c>
      <c r="F32" t="s">
        <v>68</v>
      </c>
      <c r="G32" s="30" t="s">
        <v>68</v>
      </c>
      <c r="H32" s="32">
        <v>0</v>
      </c>
    </row>
    <row r="34" spans="2:8" x14ac:dyDescent="0.35">
      <c r="B34" t="s">
        <v>119</v>
      </c>
      <c r="H34" s="49">
        <f>F29</f>
        <v>0</v>
      </c>
    </row>
    <row r="36" spans="2:8" ht="15" thickBot="1" x14ac:dyDescent="0.4">
      <c r="C36" s="29" t="s">
        <v>93</v>
      </c>
      <c r="H36" s="31">
        <f>H32-H34</f>
        <v>0</v>
      </c>
    </row>
    <row r="37" spans="2:8" ht="15" thickTop="1" x14ac:dyDescent="0.35">
      <c r="H37" s="32"/>
    </row>
    <row r="38" spans="2:8" ht="15" thickBot="1" x14ac:dyDescent="0.4">
      <c r="C38" t="s">
        <v>94</v>
      </c>
      <c r="H38" s="33" t="e">
        <f>H36/H32</f>
        <v>#DIV/0!</v>
      </c>
    </row>
    <row r="39" spans="2:8" ht="15" thickTop="1" x14ac:dyDescent="0.35"/>
    <row r="41" spans="2:8" x14ac:dyDescent="0.35">
      <c r="B41" s="50"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AF7C-C92A-4D90-A70E-F0BA3A5F0354}">
  <dimension ref="A1:F81"/>
  <sheetViews>
    <sheetView topLeftCell="A55" workbookViewId="0">
      <selection activeCell="A75" sqref="A75"/>
    </sheetView>
  </sheetViews>
  <sheetFormatPr defaultRowHeight="14.5" x14ac:dyDescent="0.35"/>
  <cols>
    <col min="1" max="1" width="38.7265625" bestFit="1" customWidth="1"/>
    <col min="2" max="2" width="44.7265625" style="1" customWidth="1"/>
    <col min="3" max="3" width="14.26953125" style="10" bestFit="1" customWidth="1"/>
    <col min="5" max="5" width="116.7265625" customWidth="1"/>
    <col min="6" max="6" width="15.453125" customWidth="1"/>
  </cols>
  <sheetData>
    <row r="1" spans="1:5" ht="26" x14ac:dyDescent="0.6">
      <c r="A1" s="71" t="s">
        <v>54</v>
      </c>
      <c r="B1" s="71"/>
      <c r="C1" s="71"/>
      <c r="D1" s="71"/>
    </row>
    <row r="4" spans="1:5" x14ac:dyDescent="0.35">
      <c r="A4" s="2" t="s">
        <v>29</v>
      </c>
      <c r="B4" s="3"/>
      <c r="C4" s="4"/>
      <c r="E4" t="s">
        <v>55</v>
      </c>
    </row>
    <row r="5" spans="1:5" x14ac:dyDescent="0.35">
      <c r="A5" s="2" t="s">
        <v>26</v>
      </c>
      <c r="B5" s="3"/>
      <c r="C5" s="4"/>
    </row>
    <row r="6" spans="1:5" x14ac:dyDescent="0.35">
      <c r="A6" s="2" t="s">
        <v>27</v>
      </c>
      <c r="B6" s="3"/>
      <c r="C6" s="4"/>
    </row>
    <row r="7" spans="1:5" x14ac:dyDescent="0.35">
      <c r="A7" s="2" t="s">
        <v>0</v>
      </c>
      <c r="B7" s="3"/>
      <c r="C7" s="4"/>
    </row>
    <row r="8" spans="1:5" x14ac:dyDescent="0.35">
      <c r="A8" s="5" t="s">
        <v>28</v>
      </c>
      <c r="B8" s="3"/>
      <c r="C8" s="4"/>
    </row>
    <row r="9" spans="1:5" x14ac:dyDescent="0.35">
      <c r="A9" s="5" t="s">
        <v>1</v>
      </c>
      <c r="B9" s="6"/>
      <c r="C9" s="4"/>
    </row>
    <row r="10" spans="1:5" ht="29" x14ac:dyDescent="0.35">
      <c r="A10" s="5" t="s">
        <v>32</v>
      </c>
      <c r="B10" s="7"/>
      <c r="C10" s="4"/>
      <c r="E10" s="1" t="s">
        <v>56</v>
      </c>
    </row>
    <row r="11" spans="1:5" x14ac:dyDescent="0.35">
      <c r="A11" s="1"/>
      <c r="C11" s="4"/>
    </row>
    <row r="12" spans="1:5" ht="43.5" x14ac:dyDescent="0.35">
      <c r="A12" s="67" t="s">
        <v>34</v>
      </c>
      <c r="B12" s="67"/>
      <c r="C12" s="8">
        <f>SUM('URF1027'!O16:O27)</f>
        <v>0</v>
      </c>
      <c r="E12" s="1" t="s">
        <v>57</v>
      </c>
    </row>
    <row r="13" spans="1:5" ht="29" x14ac:dyDescent="0.35">
      <c r="A13" s="67" t="s">
        <v>30</v>
      </c>
      <c r="B13" s="67"/>
      <c r="C13" s="8">
        <f>'URF0391'!AZ27-'URF0391'!AZ26-SUM('URF0842'!S2:S5)</f>
        <v>0</v>
      </c>
      <c r="E13" s="1" t="s">
        <v>58</v>
      </c>
    </row>
    <row r="14" spans="1:5" x14ac:dyDescent="0.35">
      <c r="A14" s="67" t="s">
        <v>31</v>
      </c>
      <c r="B14" s="67"/>
      <c r="C14" s="8">
        <f>'URF0391'!AZ26</f>
        <v>0</v>
      </c>
      <c r="E14" t="s">
        <v>59</v>
      </c>
    </row>
    <row r="15" spans="1:5" x14ac:dyDescent="0.35">
      <c r="A15" s="5" t="s">
        <v>2</v>
      </c>
      <c r="C15" s="9">
        <f>SUM(C13:C14)</f>
        <v>0</v>
      </c>
    </row>
    <row r="16" spans="1:5" x14ac:dyDescent="0.35">
      <c r="A16" s="1"/>
    </row>
    <row r="17" spans="1:5" x14ac:dyDescent="0.35">
      <c r="A17" s="5" t="s">
        <v>3</v>
      </c>
      <c r="C17" s="9">
        <f>C12-C15</f>
        <v>0</v>
      </c>
    </row>
    <row r="20" spans="1:5" ht="29" x14ac:dyDescent="0.35">
      <c r="B20" s="14" t="s">
        <v>4</v>
      </c>
      <c r="C20" s="5"/>
      <c r="E20" s="1" t="s">
        <v>33</v>
      </c>
    </row>
    <row r="21" spans="1:5" x14ac:dyDescent="0.35">
      <c r="A21" s="5" t="s">
        <v>5</v>
      </c>
      <c r="B21" s="5" t="s">
        <v>6</v>
      </c>
      <c r="C21" s="9" t="s">
        <v>7</v>
      </c>
      <c r="D21" s="2" t="s">
        <v>8</v>
      </c>
    </row>
    <row r="22" spans="1:5" x14ac:dyDescent="0.35">
      <c r="A22" s="3"/>
      <c r="B22" s="3"/>
      <c r="C22" s="15"/>
      <c r="D22" s="17"/>
    </row>
    <row r="23" spans="1:5" x14ac:dyDescent="0.35">
      <c r="A23" s="3"/>
      <c r="B23" s="3"/>
      <c r="C23" s="15"/>
      <c r="D23" s="17"/>
    </row>
    <row r="24" spans="1:5" x14ac:dyDescent="0.35">
      <c r="A24" s="3"/>
      <c r="B24" s="3"/>
      <c r="C24" s="15"/>
      <c r="D24" s="17"/>
    </row>
    <row r="25" spans="1:5" x14ac:dyDescent="0.35">
      <c r="A25" s="16"/>
      <c r="B25" s="3"/>
      <c r="C25" s="15"/>
      <c r="D25" s="16"/>
    </row>
    <row r="26" spans="1:5" x14ac:dyDescent="0.35">
      <c r="A26" s="16"/>
      <c r="B26" s="3"/>
      <c r="C26" s="8"/>
      <c r="D26" s="16"/>
    </row>
    <row r="27" spans="1:5" x14ac:dyDescent="0.35">
      <c r="A27" s="16"/>
      <c r="B27" s="3"/>
      <c r="C27" s="8"/>
      <c r="D27" s="16"/>
    </row>
    <row r="28" spans="1:5" x14ac:dyDescent="0.35">
      <c r="A28" s="16"/>
      <c r="B28" s="3"/>
      <c r="C28" s="8"/>
      <c r="D28" s="16"/>
    </row>
    <row r="29" spans="1:5" x14ac:dyDescent="0.35">
      <c r="B29" s="14" t="s">
        <v>9</v>
      </c>
    </row>
    <row r="30" spans="1:5" x14ac:dyDescent="0.35">
      <c r="A30" s="5" t="s">
        <v>5</v>
      </c>
      <c r="B30" s="5" t="s">
        <v>6</v>
      </c>
      <c r="C30" s="9" t="s">
        <v>7</v>
      </c>
      <c r="D30" s="2" t="s">
        <v>8</v>
      </c>
    </row>
    <row r="31" spans="1:5" x14ac:dyDescent="0.35">
      <c r="A31" s="3"/>
      <c r="B31" s="3"/>
      <c r="C31" s="15"/>
      <c r="D31" s="16"/>
    </row>
    <row r="32" spans="1:5" x14ac:dyDescent="0.35">
      <c r="A32" s="3"/>
      <c r="B32" s="3"/>
      <c r="C32" s="15"/>
      <c r="D32" s="16"/>
    </row>
    <row r="33" spans="1:5" x14ac:dyDescent="0.35">
      <c r="A33" s="3"/>
      <c r="B33" s="3"/>
      <c r="C33" s="15"/>
      <c r="D33" s="16"/>
    </row>
    <row r="34" spans="1:5" x14ac:dyDescent="0.35">
      <c r="A34" s="3"/>
      <c r="B34" s="3"/>
      <c r="C34" s="15"/>
      <c r="D34" s="16"/>
    </row>
    <row r="35" spans="1:5" x14ac:dyDescent="0.35">
      <c r="A35" s="3"/>
      <c r="B35" s="3"/>
      <c r="C35" s="8"/>
      <c r="D35" s="16"/>
    </row>
    <row r="36" spans="1:5" x14ac:dyDescent="0.35">
      <c r="A36" s="3"/>
      <c r="B36" s="3"/>
      <c r="C36" s="8"/>
      <c r="D36" s="16"/>
    </row>
    <row r="37" spans="1:5" x14ac:dyDescent="0.35">
      <c r="A37" s="3"/>
      <c r="B37" s="3"/>
      <c r="C37" s="8"/>
      <c r="D37" s="16"/>
    </row>
    <row r="38" spans="1:5" x14ac:dyDescent="0.35">
      <c r="A38" s="16"/>
      <c r="B38" s="3"/>
      <c r="C38" s="8"/>
      <c r="D38" s="16"/>
    </row>
    <row r="39" spans="1:5" x14ac:dyDescent="0.35">
      <c r="A39" s="2" t="s">
        <v>10</v>
      </c>
      <c r="C39" s="10">
        <f>SUM(C22:C38)</f>
        <v>0</v>
      </c>
    </row>
    <row r="41" spans="1:5" ht="15" thickBot="1" x14ac:dyDescent="0.4"/>
    <row r="42" spans="1:5" ht="15" thickBot="1" x14ac:dyDescent="0.4">
      <c r="A42" s="68" t="s">
        <v>11</v>
      </c>
      <c r="B42" s="69"/>
      <c r="C42" s="70"/>
    </row>
    <row r="43" spans="1:5" x14ac:dyDescent="0.35">
      <c r="A43" t="s">
        <v>12</v>
      </c>
      <c r="C43" s="10">
        <f>C13</f>
        <v>0</v>
      </c>
    </row>
    <row r="44" spans="1:5" x14ac:dyDescent="0.35">
      <c r="A44" t="s">
        <v>13</v>
      </c>
      <c r="C44" s="10">
        <f>C39</f>
        <v>0</v>
      </c>
    </row>
    <row r="45" spans="1:5" ht="43.5" x14ac:dyDescent="0.35">
      <c r="A45" t="s">
        <v>35</v>
      </c>
      <c r="E45" s="1" t="s">
        <v>60</v>
      </c>
    </row>
    <row r="46" spans="1:5" x14ac:dyDescent="0.35">
      <c r="A46" s="18" t="s">
        <v>36</v>
      </c>
      <c r="C46" s="8">
        <v>0</v>
      </c>
      <c r="E46" s="1"/>
    </row>
    <row r="47" spans="1:5" x14ac:dyDescent="0.35">
      <c r="A47" s="18" t="s">
        <v>37</v>
      </c>
      <c r="C47" s="8">
        <v>0</v>
      </c>
    </row>
    <row r="48" spans="1:5" x14ac:dyDescent="0.35">
      <c r="A48" s="18" t="s">
        <v>38</v>
      </c>
      <c r="C48" s="8">
        <v>0</v>
      </c>
    </row>
    <row r="49" spans="1:3" x14ac:dyDescent="0.35">
      <c r="A49" s="18" t="s">
        <v>39</v>
      </c>
      <c r="C49" s="8">
        <v>0</v>
      </c>
    </row>
    <row r="50" spans="1:3" x14ac:dyDescent="0.35">
      <c r="A50" s="18" t="s">
        <v>40</v>
      </c>
      <c r="C50" s="8">
        <v>0</v>
      </c>
    </row>
    <row r="51" spans="1:3" x14ac:dyDescent="0.35">
      <c r="A51" s="18" t="s">
        <v>41</v>
      </c>
      <c r="C51" s="8">
        <v>0</v>
      </c>
    </row>
    <row r="52" spans="1:3" x14ac:dyDescent="0.35">
      <c r="A52" s="18" t="s">
        <v>42</v>
      </c>
      <c r="C52" s="8">
        <v>0</v>
      </c>
    </row>
    <row r="53" spans="1:3" x14ac:dyDescent="0.35">
      <c r="A53" s="18" t="s">
        <v>43</v>
      </c>
      <c r="C53" s="8">
        <v>0</v>
      </c>
    </row>
    <row r="54" spans="1:3" x14ac:dyDescent="0.35">
      <c r="A54" s="18" t="s">
        <v>44</v>
      </c>
      <c r="C54" s="8">
        <v>0</v>
      </c>
    </row>
    <row r="55" spans="1:3" x14ac:dyDescent="0.35">
      <c r="A55" s="18" t="s">
        <v>45</v>
      </c>
      <c r="C55" s="8">
        <v>0</v>
      </c>
    </row>
    <row r="56" spans="1:3" x14ac:dyDescent="0.35">
      <c r="A56" s="18" t="s">
        <v>46</v>
      </c>
      <c r="C56" s="8">
        <v>0</v>
      </c>
    </row>
    <row r="57" spans="1:3" x14ac:dyDescent="0.35">
      <c r="A57" s="18" t="s">
        <v>47</v>
      </c>
      <c r="C57" s="8">
        <v>0</v>
      </c>
    </row>
    <row r="58" spans="1:3" x14ac:dyDescent="0.35">
      <c r="A58" s="18" t="s">
        <v>48</v>
      </c>
      <c r="C58" s="8">
        <v>0</v>
      </c>
    </row>
    <row r="59" spans="1:3" x14ac:dyDescent="0.35">
      <c r="A59" s="18" t="s">
        <v>49</v>
      </c>
      <c r="C59" s="8">
        <v>0</v>
      </c>
    </row>
    <row r="60" spans="1:3" x14ac:dyDescent="0.35">
      <c r="A60" s="18" t="s">
        <v>50</v>
      </c>
      <c r="C60" s="8">
        <v>0</v>
      </c>
    </row>
    <row r="61" spans="1:3" x14ac:dyDescent="0.35">
      <c r="A61" s="18" t="s">
        <v>51</v>
      </c>
      <c r="C61" s="8">
        <v>0</v>
      </c>
    </row>
    <row r="62" spans="1:3" x14ac:dyDescent="0.35">
      <c r="A62" t="s">
        <v>14</v>
      </c>
      <c r="C62" s="10">
        <f>SUM(C43:C61)</f>
        <v>0</v>
      </c>
    </row>
    <row r="63" spans="1:3" x14ac:dyDescent="0.35">
      <c r="A63" t="s">
        <v>15</v>
      </c>
      <c r="C63" s="11">
        <f>B10</f>
        <v>0</v>
      </c>
    </row>
    <row r="64" spans="1:3" x14ac:dyDescent="0.35">
      <c r="A64" t="s">
        <v>16</v>
      </c>
      <c r="C64" s="10">
        <f>C62*C63</f>
        <v>0</v>
      </c>
    </row>
    <row r="65" spans="1:6" x14ac:dyDescent="0.35">
      <c r="A65" t="s">
        <v>17</v>
      </c>
      <c r="C65" s="10">
        <f>C14</f>
        <v>0</v>
      </c>
    </row>
    <row r="66" spans="1:6" ht="15" thickBot="1" x14ac:dyDescent="0.4">
      <c r="A66" t="s">
        <v>18</v>
      </c>
      <c r="C66" s="12">
        <f>C64-C65</f>
        <v>0</v>
      </c>
    </row>
    <row r="67" spans="1:6" ht="15" thickTop="1" x14ac:dyDescent="0.35"/>
    <row r="68" spans="1:6" x14ac:dyDescent="0.35">
      <c r="A68" t="s">
        <v>19</v>
      </c>
      <c r="C68" s="10">
        <f>SUM(C13,C39)</f>
        <v>0</v>
      </c>
      <c r="D68" s="13"/>
      <c r="E68" s="13"/>
      <c r="F68" s="13"/>
    </row>
    <row r="69" spans="1:6" x14ac:dyDescent="0.35">
      <c r="A69" t="s">
        <v>52</v>
      </c>
      <c r="C69" s="10">
        <f>C14+C66</f>
        <v>0</v>
      </c>
      <c r="D69" t="s">
        <v>20</v>
      </c>
    </row>
    <row r="70" spans="1:6" x14ac:dyDescent="0.35">
      <c r="A70" t="s">
        <v>21</v>
      </c>
      <c r="C70" s="10">
        <f>C66</f>
        <v>0</v>
      </c>
    </row>
    <row r="71" spans="1:6" x14ac:dyDescent="0.35">
      <c r="A71" s="2" t="s">
        <v>22</v>
      </c>
      <c r="C71" s="10">
        <f>SUM(C68,C64)</f>
        <v>0</v>
      </c>
    </row>
    <row r="72" spans="1:6" x14ac:dyDescent="0.35">
      <c r="A72" t="s">
        <v>23</v>
      </c>
      <c r="C72" s="10">
        <f>C12-C71</f>
        <v>0</v>
      </c>
      <c r="D72" s="13"/>
      <c r="E72" s="13"/>
      <c r="F72" s="13"/>
    </row>
    <row r="73" spans="1:6" x14ac:dyDescent="0.35">
      <c r="A73" s="2" t="s">
        <v>24</v>
      </c>
      <c r="B73" s="5"/>
      <c r="C73" s="9">
        <f>C72/(1+B10)</f>
        <v>0</v>
      </c>
      <c r="D73" t="s">
        <v>25</v>
      </c>
    </row>
    <row r="75" spans="1:6" x14ac:dyDescent="0.35">
      <c r="A75" s="2" t="s">
        <v>130</v>
      </c>
    </row>
    <row r="78" spans="1:6" ht="15" thickBot="1" x14ac:dyDescent="0.4">
      <c r="A78" s="34" t="s">
        <v>95</v>
      </c>
      <c r="B78" s="29" t="s">
        <v>93</v>
      </c>
      <c r="C78" s="31">
        <f>C72</f>
        <v>0</v>
      </c>
      <c r="D78" s="30"/>
      <c r="F78" s="30"/>
    </row>
    <row r="79" spans="1:6" ht="15" thickTop="1" x14ac:dyDescent="0.35">
      <c r="B79" s="30"/>
      <c r="C79" s="32"/>
      <c r="D79" s="30"/>
      <c r="F79" s="30"/>
    </row>
    <row r="80" spans="1:6" ht="15" thickBot="1" x14ac:dyDescent="0.4">
      <c r="B80" t="s">
        <v>94</v>
      </c>
      <c r="C80" s="33" t="e">
        <f>C78/C12</f>
        <v>#DIV/0!</v>
      </c>
      <c r="D80" s="35" t="s">
        <v>124</v>
      </c>
      <c r="F80" s="30"/>
    </row>
    <row r="81" spans="3:3" ht="15" thickTop="1" x14ac:dyDescent="0.35">
      <c r="C81"/>
    </row>
  </sheetData>
  <mergeCells count="5">
    <mergeCell ref="A12:B12"/>
    <mergeCell ref="A13:B13"/>
    <mergeCell ref="A14:B14"/>
    <mergeCell ref="A42:C42"/>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A6ABC-FB4B-4FE5-AF40-F5E9AEB04D03}">
  <dimension ref="A1:AZ33"/>
  <sheetViews>
    <sheetView topLeftCell="AN1" workbookViewId="0">
      <selection activeCell="AR20" sqref="AO19:AR20"/>
    </sheetView>
  </sheetViews>
  <sheetFormatPr defaultColWidth="9.1796875" defaultRowHeight="14.5" x14ac:dyDescent="0.35"/>
  <cols>
    <col min="1" max="52" width="23" customWidth="1"/>
  </cols>
  <sheetData>
    <row r="1" spans="1:52" x14ac:dyDescent="0.35">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row>
    <row r="2" spans="1:52" x14ac:dyDescent="0.35">
      <c r="A2" s="52"/>
      <c r="B2" s="53"/>
    </row>
    <row r="3" spans="1:52" x14ac:dyDescent="0.35">
      <c r="A3" s="52"/>
      <c r="B3" s="53"/>
    </row>
    <row r="4" spans="1:52" x14ac:dyDescent="0.35">
      <c r="A4" s="52"/>
      <c r="B4" s="53"/>
    </row>
    <row r="5" spans="1:52" x14ac:dyDescent="0.35">
      <c r="A5" s="52"/>
      <c r="B5" s="53"/>
    </row>
    <row r="6" spans="1:52" x14ac:dyDescent="0.35">
      <c r="A6" s="52"/>
      <c r="B6" s="53"/>
    </row>
    <row r="7" spans="1:52" x14ac:dyDescent="0.35">
      <c r="A7" s="52"/>
      <c r="B7" s="53"/>
    </row>
    <row r="8" spans="1:52" x14ac:dyDescent="0.35">
      <c r="A8" s="52"/>
      <c r="B8" s="53"/>
    </row>
    <row r="9" spans="1:52" x14ac:dyDescent="0.35">
      <c r="A9" s="52"/>
      <c r="B9" s="54"/>
    </row>
    <row r="10" spans="1:52" x14ac:dyDescent="0.35">
      <c r="A10" s="52"/>
      <c r="B10" s="53"/>
    </row>
    <row r="11" spans="1:52" x14ac:dyDescent="0.35">
      <c r="A11" s="55"/>
    </row>
    <row r="12" spans="1:52" x14ac:dyDescent="0.35">
      <c r="A12" s="55"/>
    </row>
    <row r="13" spans="1:52" x14ac:dyDescent="0.35">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row>
    <row r="14" spans="1:52" x14ac:dyDescent="0.35">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row>
    <row r="15" spans="1:52" x14ac:dyDescent="0.35">
      <c r="A15" s="59"/>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row>
    <row r="16" spans="1:52" x14ac:dyDescent="0.35">
      <c r="A16" s="55"/>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row>
    <row r="17" spans="1:52" x14ac:dyDescent="0.35">
      <c r="A17" s="59"/>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row>
    <row r="18" spans="1:52" x14ac:dyDescent="0.35">
      <c r="A18" s="57"/>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row>
    <row r="19" spans="1:52" x14ac:dyDescent="0.35">
      <c r="A19" s="59"/>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row>
    <row r="20" spans="1:52" x14ac:dyDescent="0.35">
      <c r="A20" s="59"/>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row>
    <row r="21" spans="1:52" x14ac:dyDescent="0.35">
      <c r="A21" s="59"/>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row>
    <row r="22" spans="1:52" x14ac:dyDescent="0.35">
      <c r="A22" s="59"/>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row>
    <row r="23" spans="1:52" x14ac:dyDescent="0.35">
      <c r="A23" s="59"/>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row>
    <row r="24" spans="1:52" x14ac:dyDescent="0.35">
      <c r="A24" s="59"/>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row>
    <row r="25" spans="1:52" x14ac:dyDescent="0.35">
      <c r="A25" s="59"/>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row>
    <row r="26" spans="1:52" x14ac:dyDescent="0.35">
      <c r="A26" s="59"/>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row>
    <row r="27" spans="1:52" x14ac:dyDescent="0.35">
      <c r="A27" s="55"/>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row>
    <row r="28" spans="1:52" x14ac:dyDescent="0.35">
      <c r="A28" s="59"/>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row>
    <row r="29" spans="1:52" x14ac:dyDescent="0.35">
      <c r="A29" s="59"/>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row>
    <row r="30" spans="1:52" x14ac:dyDescent="0.35">
      <c r="A30" s="55"/>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row>
    <row r="31" spans="1:52" x14ac:dyDescent="0.35">
      <c r="A31" s="55"/>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row>
    <row r="32" spans="1:52" x14ac:dyDescent="0.35">
      <c r="A32" s="55"/>
    </row>
    <row r="33" spans="1:1" x14ac:dyDescent="0.35">
      <c r="A33" s="5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C1DC6-8ADE-49E3-B348-0DDEDBD55C3E}">
  <dimension ref="A1:AC26"/>
  <sheetViews>
    <sheetView topLeftCell="C1" workbookViewId="0">
      <selection activeCell="C1" sqref="A1:XFD1048576"/>
    </sheetView>
  </sheetViews>
  <sheetFormatPr defaultColWidth="9.1796875" defaultRowHeight="14.5" x14ac:dyDescent="0.35"/>
  <cols>
    <col min="1" max="29" width="23" customWidth="1"/>
  </cols>
  <sheetData>
    <row r="1" spans="1:29" x14ac:dyDescent="0.35">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29" x14ac:dyDescent="0.35">
      <c r="A2" s="52"/>
      <c r="B2" s="53"/>
    </row>
    <row r="3" spans="1:29" x14ac:dyDescent="0.35">
      <c r="A3" s="52"/>
      <c r="B3" s="53"/>
    </row>
    <row r="4" spans="1:29" x14ac:dyDescent="0.35">
      <c r="A4" s="52"/>
      <c r="B4" s="53"/>
    </row>
    <row r="5" spans="1:29" x14ac:dyDescent="0.35">
      <c r="A5" s="52"/>
      <c r="B5" s="53"/>
    </row>
    <row r="6" spans="1:29" x14ac:dyDescent="0.35">
      <c r="A6" s="52"/>
      <c r="B6" s="53"/>
    </row>
    <row r="7" spans="1:29" x14ac:dyDescent="0.35">
      <c r="A7" s="52"/>
      <c r="B7" s="53"/>
    </row>
    <row r="8" spans="1:29" x14ac:dyDescent="0.35">
      <c r="A8" s="52"/>
      <c r="B8" s="53"/>
    </row>
    <row r="9" spans="1:29" x14ac:dyDescent="0.35">
      <c r="A9" s="52"/>
      <c r="B9" s="53"/>
    </row>
    <row r="10" spans="1:29" x14ac:dyDescent="0.35">
      <c r="A10" s="52"/>
      <c r="B10" s="53"/>
    </row>
    <row r="11" spans="1:29" x14ac:dyDescent="0.35">
      <c r="A11" s="52"/>
      <c r="B11" s="53"/>
    </row>
    <row r="12" spans="1:29" x14ac:dyDescent="0.35">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row>
    <row r="13" spans="1:29" x14ac:dyDescent="0.35">
      <c r="A13" s="53"/>
      <c r="B13" s="53"/>
      <c r="C13" s="53"/>
      <c r="D13" s="53"/>
      <c r="E13" s="53"/>
      <c r="F13" s="53"/>
      <c r="G13" s="53"/>
      <c r="H13" s="53"/>
      <c r="I13" s="53"/>
      <c r="J13" s="53"/>
      <c r="K13" s="53"/>
      <c r="L13" s="53"/>
      <c r="M13" s="53"/>
      <c r="N13" s="54"/>
      <c r="O13" s="54"/>
      <c r="P13" s="53"/>
      <c r="Q13" s="53"/>
      <c r="R13" s="53"/>
      <c r="S13" s="53"/>
      <c r="T13" s="53"/>
      <c r="U13" s="62"/>
      <c r="V13" s="53"/>
      <c r="W13" s="53"/>
      <c r="X13" s="54"/>
      <c r="Y13" s="54"/>
      <c r="Z13" s="62"/>
      <c r="AA13" s="53"/>
      <c r="AB13" s="54"/>
      <c r="AC13" s="54"/>
    </row>
    <row r="14" spans="1:29" x14ac:dyDescent="0.35">
      <c r="A14" s="53"/>
      <c r="B14" s="53"/>
      <c r="C14" s="53"/>
      <c r="D14" s="53"/>
      <c r="E14" s="53"/>
      <c r="F14" s="53"/>
      <c r="G14" s="53"/>
      <c r="H14" s="53"/>
      <c r="I14" s="53"/>
      <c r="J14" s="53"/>
      <c r="K14" s="53"/>
      <c r="L14" s="53"/>
      <c r="M14" s="53"/>
      <c r="N14" s="54"/>
      <c r="O14" s="54"/>
      <c r="P14" s="53"/>
      <c r="Q14" s="53"/>
      <c r="R14" s="53"/>
      <c r="S14" s="53"/>
      <c r="T14" s="53"/>
      <c r="U14" s="62"/>
      <c r="V14" s="53"/>
      <c r="W14" s="53"/>
      <c r="X14" s="54"/>
      <c r="Y14" s="54"/>
      <c r="Z14" s="62"/>
      <c r="AA14" s="53"/>
      <c r="AB14" s="54"/>
      <c r="AC14" s="54"/>
    </row>
    <row r="15" spans="1:29" x14ac:dyDescent="0.35">
      <c r="A15" s="53"/>
      <c r="B15" s="53"/>
      <c r="C15" s="53"/>
      <c r="D15" s="53"/>
      <c r="E15" s="53"/>
      <c r="F15" s="53"/>
      <c r="G15" s="53"/>
      <c r="H15" s="53"/>
      <c r="I15" s="53"/>
      <c r="J15" s="53"/>
      <c r="K15" s="53"/>
      <c r="L15" s="53"/>
      <c r="M15" s="53"/>
      <c r="N15" s="54"/>
      <c r="O15" s="54"/>
      <c r="P15" s="53"/>
      <c r="Q15" s="53"/>
      <c r="R15" s="53"/>
      <c r="S15" s="53"/>
      <c r="T15" s="53"/>
      <c r="U15" s="62"/>
      <c r="V15" s="53"/>
      <c r="W15" s="53"/>
      <c r="X15" s="54"/>
      <c r="Y15" s="54"/>
      <c r="Z15" s="62"/>
      <c r="AA15" s="53"/>
      <c r="AB15" s="54"/>
      <c r="AC15" s="54"/>
    </row>
    <row r="16" spans="1:29" x14ac:dyDescent="0.35">
      <c r="A16" s="53"/>
      <c r="B16" s="53"/>
      <c r="C16" s="53"/>
      <c r="D16" s="53"/>
      <c r="E16" s="53"/>
      <c r="F16" s="53"/>
      <c r="G16" s="53"/>
      <c r="H16" s="53"/>
      <c r="I16" s="53"/>
      <c r="J16" s="53"/>
      <c r="K16" s="53"/>
      <c r="L16" s="53"/>
      <c r="M16" s="53"/>
      <c r="N16" s="54"/>
      <c r="O16" s="54"/>
      <c r="P16" s="53"/>
      <c r="Q16" s="53"/>
      <c r="R16" s="53"/>
      <c r="S16" s="53"/>
      <c r="T16" s="53"/>
      <c r="U16" s="62"/>
      <c r="V16" s="53"/>
      <c r="W16" s="53"/>
      <c r="X16" s="54"/>
      <c r="Y16" s="54"/>
      <c r="Z16" s="62"/>
      <c r="AA16" s="53"/>
      <c r="AB16" s="54"/>
      <c r="AC16" s="54"/>
    </row>
    <row r="17" spans="1:29" x14ac:dyDescent="0.35">
      <c r="A17" s="53"/>
      <c r="B17" s="53"/>
      <c r="C17" s="53"/>
      <c r="D17" s="53"/>
      <c r="E17" s="53"/>
      <c r="F17" s="53"/>
      <c r="G17" s="53"/>
      <c r="H17" s="53"/>
      <c r="I17" s="53"/>
      <c r="J17" s="53"/>
      <c r="K17" s="53"/>
      <c r="L17" s="53"/>
      <c r="M17" s="53"/>
      <c r="N17" s="54"/>
      <c r="O17" s="54"/>
      <c r="P17" s="53"/>
      <c r="Q17" s="53"/>
      <c r="R17" s="53"/>
      <c r="S17" s="53"/>
      <c r="T17" s="53"/>
      <c r="U17" s="62"/>
      <c r="V17" s="53"/>
      <c r="W17" s="53"/>
      <c r="X17" s="54"/>
      <c r="Y17" s="54"/>
      <c r="Z17" s="62"/>
      <c r="AA17" s="53"/>
      <c r="AB17" s="54"/>
      <c r="AC17" s="54"/>
    </row>
    <row r="18" spans="1:29" x14ac:dyDescent="0.35">
      <c r="A18" s="53"/>
      <c r="B18" s="53"/>
      <c r="C18" s="53"/>
      <c r="D18" s="53"/>
      <c r="E18" s="53"/>
      <c r="F18" s="53"/>
      <c r="G18" s="53"/>
      <c r="H18" s="53"/>
      <c r="I18" s="53"/>
      <c r="J18" s="53"/>
      <c r="K18" s="53"/>
      <c r="L18" s="53"/>
      <c r="M18" s="53"/>
      <c r="N18" s="54"/>
      <c r="O18" s="54"/>
      <c r="P18" s="53"/>
      <c r="Q18" s="53"/>
      <c r="R18" s="53"/>
      <c r="S18" s="53"/>
      <c r="T18" s="53"/>
      <c r="U18" s="62"/>
      <c r="V18" s="53"/>
      <c r="W18" s="53"/>
      <c r="X18" s="54"/>
      <c r="Y18" s="54"/>
      <c r="Z18" s="62"/>
      <c r="AA18" s="53"/>
      <c r="AB18" s="54"/>
      <c r="AC18" s="54"/>
    </row>
    <row r="19" spans="1:29" x14ac:dyDescent="0.35">
      <c r="A19" s="53"/>
      <c r="B19" s="53"/>
      <c r="C19" s="53"/>
      <c r="D19" s="53"/>
      <c r="E19" s="53"/>
      <c r="F19" s="53"/>
      <c r="G19" s="53"/>
      <c r="H19" s="53"/>
      <c r="I19" s="53"/>
      <c r="J19" s="53"/>
      <c r="K19" s="53"/>
      <c r="L19" s="53"/>
      <c r="M19" s="53"/>
      <c r="N19" s="54"/>
      <c r="O19" s="54"/>
      <c r="P19" s="53"/>
      <c r="Q19" s="53"/>
      <c r="R19" s="53"/>
      <c r="S19" s="53"/>
      <c r="T19" s="53"/>
      <c r="U19" s="62"/>
      <c r="V19" s="53"/>
      <c r="W19" s="53"/>
      <c r="X19" s="54"/>
      <c r="Y19" s="54"/>
      <c r="Z19" s="62"/>
      <c r="AA19" s="53"/>
      <c r="AB19" s="54"/>
      <c r="AC19" s="54"/>
    </row>
    <row r="20" spans="1:29" x14ac:dyDescent="0.35">
      <c r="A20" s="53"/>
      <c r="B20" s="53"/>
      <c r="C20" s="53"/>
      <c r="D20" s="53"/>
      <c r="E20" s="53"/>
      <c r="F20" s="53"/>
      <c r="G20" s="53"/>
      <c r="H20" s="53"/>
      <c r="I20" s="53"/>
      <c r="J20" s="53"/>
      <c r="K20" s="53"/>
      <c r="L20" s="53"/>
      <c r="M20" s="53"/>
      <c r="N20" s="54"/>
      <c r="O20" s="54"/>
      <c r="P20" s="53"/>
      <c r="Q20" s="53"/>
      <c r="R20" s="53"/>
      <c r="S20" s="53"/>
      <c r="T20" s="53"/>
      <c r="U20" s="62"/>
      <c r="V20" s="53"/>
      <c r="W20" s="53"/>
      <c r="X20" s="54"/>
      <c r="Y20" s="54"/>
      <c r="Z20" s="62"/>
      <c r="AA20" s="53"/>
      <c r="AB20" s="54"/>
      <c r="AC20" s="54"/>
    </row>
    <row r="21" spans="1:29" x14ac:dyDescent="0.35">
      <c r="A21" s="53"/>
      <c r="B21" s="53"/>
      <c r="C21" s="53"/>
      <c r="D21" s="53"/>
      <c r="E21" s="53"/>
      <c r="F21" s="53"/>
      <c r="G21" s="53"/>
      <c r="H21" s="53"/>
      <c r="I21" s="53"/>
      <c r="J21" s="53"/>
      <c r="K21" s="53"/>
      <c r="L21" s="53"/>
      <c r="M21" s="53"/>
      <c r="N21" s="54"/>
      <c r="O21" s="54"/>
      <c r="P21" s="53"/>
      <c r="Q21" s="53"/>
      <c r="R21" s="53"/>
      <c r="S21" s="53"/>
      <c r="T21" s="53"/>
      <c r="U21" s="62"/>
      <c r="V21" s="53"/>
      <c r="W21" s="53"/>
      <c r="X21" s="54"/>
      <c r="Y21" s="54"/>
      <c r="Z21" s="62"/>
      <c r="AA21" s="53"/>
      <c r="AB21" s="54"/>
      <c r="AC21" s="54"/>
    </row>
    <row r="22" spans="1:29" x14ac:dyDescent="0.35">
      <c r="A22" s="53"/>
      <c r="B22" s="53"/>
      <c r="C22" s="53"/>
      <c r="D22" s="53"/>
      <c r="E22" s="53"/>
      <c r="F22" s="53"/>
      <c r="G22" s="53"/>
      <c r="H22" s="53"/>
      <c r="I22" s="53"/>
      <c r="J22" s="53"/>
      <c r="K22" s="53"/>
      <c r="L22" s="53"/>
      <c r="M22" s="53"/>
      <c r="N22" s="54"/>
      <c r="O22" s="54"/>
      <c r="P22" s="53"/>
      <c r="Q22" s="53"/>
      <c r="R22" s="53"/>
      <c r="S22" s="53"/>
      <c r="T22" s="53"/>
      <c r="U22" s="62"/>
      <c r="V22" s="53"/>
      <c r="W22" s="53"/>
      <c r="X22" s="54"/>
      <c r="Y22" s="54"/>
      <c r="Z22" s="62"/>
      <c r="AA22" s="53"/>
      <c r="AB22" s="54"/>
      <c r="AC22" s="54"/>
    </row>
    <row r="23" spans="1:29" x14ac:dyDescent="0.35">
      <c r="A23" s="53"/>
      <c r="B23" s="53"/>
      <c r="C23" s="53"/>
      <c r="D23" s="53"/>
      <c r="E23" s="53"/>
      <c r="F23" s="53"/>
      <c r="G23" s="53"/>
      <c r="H23" s="53"/>
      <c r="I23" s="53"/>
      <c r="J23" s="53"/>
      <c r="K23" s="53"/>
      <c r="L23" s="53"/>
      <c r="M23" s="53"/>
      <c r="N23" s="54"/>
      <c r="O23" s="54"/>
      <c r="P23" s="53"/>
      <c r="Q23" s="53"/>
      <c r="R23" s="53"/>
      <c r="S23" s="53"/>
      <c r="T23" s="53"/>
      <c r="U23" s="62"/>
      <c r="V23" s="53"/>
      <c r="W23" s="53"/>
      <c r="X23" s="54"/>
      <c r="Y23" s="54"/>
      <c r="Z23" s="62"/>
      <c r="AA23" s="53"/>
      <c r="AB23" s="54"/>
      <c r="AC23" s="54"/>
    </row>
    <row r="24" spans="1:29" x14ac:dyDescent="0.35">
      <c r="A24" s="53"/>
      <c r="B24" s="53"/>
      <c r="C24" s="53"/>
      <c r="D24" s="53"/>
      <c r="E24" s="53"/>
      <c r="F24" s="53"/>
      <c r="G24" s="53"/>
      <c r="H24" s="53"/>
      <c r="I24" s="53"/>
      <c r="J24" s="53"/>
      <c r="K24" s="53"/>
      <c r="L24" s="53"/>
      <c r="M24" s="53"/>
      <c r="N24" s="54"/>
      <c r="O24" s="54"/>
      <c r="P24" s="53"/>
      <c r="Q24" s="53"/>
      <c r="R24" s="53"/>
      <c r="S24" s="53"/>
      <c r="T24" s="53"/>
      <c r="U24" s="62"/>
      <c r="V24" s="53"/>
      <c r="W24" s="53"/>
      <c r="X24" s="54"/>
      <c r="Y24" s="54"/>
      <c r="Z24" s="62"/>
      <c r="AA24" s="53"/>
      <c r="AB24" s="54"/>
      <c r="AC24" s="54"/>
    </row>
    <row r="25" spans="1:29" x14ac:dyDescent="0.35">
      <c r="A25" s="53"/>
      <c r="B25" s="53"/>
      <c r="C25" s="53"/>
      <c r="D25" s="53"/>
      <c r="E25" s="53"/>
      <c r="F25" s="53"/>
      <c r="G25" s="53"/>
      <c r="H25" s="53"/>
      <c r="I25" s="53"/>
      <c r="J25" s="53"/>
      <c r="K25" s="53"/>
      <c r="L25" s="53"/>
      <c r="M25" s="53"/>
      <c r="N25" s="54"/>
      <c r="O25" s="54"/>
      <c r="P25" s="53"/>
      <c r="Q25" s="53"/>
      <c r="R25" s="53"/>
      <c r="S25" s="53"/>
      <c r="T25" s="53"/>
      <c r="U25" s="62"/>
      <c r="V25" s="53"/>
      <c r="W25" s="53"/>
      <c r="X25" s="54"/>
      <c r="Y25" s="54"/>
      <c r="Z25" s="62"/>
      <c r="AA25" s="53"/>
      <c r="AB25" s="54"/>
      <c r="AC25" s="54"/>
    </row>
    <row r="26" spans="1:29" x14ac:dyDescent="0.35">
      <c r="A26" s="53"/>
      <c r="B26" s="53"/>
      <c r="C26" s="53"/>
      <c r="D26" s="53"/>
      <c r="E26" s="53"/>
      <c r="F26" s="53"/>
      <c r="G26" s="53"/>
      <c r="H26" s="53"/>
      <c r="I26" s="53"/>
      <c r="J26" s="53"/>
      <c r="K26" s="53"/>
      <c r="L26" s="53"/>
      <c r="M26" s="53"/>
      <c r="N26" s="54"/>
      <c r="O26" s="54"/>
      <c r="P26" s="53"/>
      <c r="Q26" s="53"/>
      <c r="R26" s="53"/>
      <c r="S26" s="53"/>
      <c r="T26" s="53"/>
      <c r="U26" s="62"/>
      <c r="V26" s="53"/>
      <c r="W26" s="53"/>
      <c r="X26" s="54"/>
      <c r="Y26" s="54"/>
      <c r="Z26" s="62"/>
      <c r="AA26" s="53"/>
      <c r="AB26" s="54"/>
      <c r="AC26" s="5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97CD6-9ABF-44E0-A9C7-832AA45B008D}">
  <dimension ref="A1:S5"/>
  <sheetViews>
    <sheetView topLeftCell="I1" workbookViewId="0">
      <selection activeCell="I1" sqref="A1:XFD1048576"/>
    </sheetView>
  </sheetViews>
  <sheetFormatPr defaultColWidth="8" defaultRowHeight="14.5" x14ac:dyDescent="0.35"/>
  <cols>
    <col min="1" max="19" width="23.453125" customWidth="1"/>
  </cols>
  <sheetData>
    <row r="1" spans="1:19" x14ac:dyDescent="0.35">
      <c r="A1" s="63"/>
      <c r="B1" s="63"/>
      <c r="C1" s="63"/>
      <c r="D1" s="63"/>
      <c r="E1" s="63"/>
      <c r="F1" s="63"/>
      <c r="G1" s="63"/>
      <c r="H1" s="63"/>
      <c r="I1" s="63"/>
      <c r="J1" s="63"/>
      <c r="K1" s="63"/>
      <c r="L1" s="63"/>
      <c r="M1" s="63"/>
      <c r="N1" s="63"/>
      <c r="O1" s="63"/>
      <c r="P1" s="63"/>
      <c r="Q1" s="63"/>
      <c r="R1" s="63"/>
      <c r="S1" s="63"/>
    </row>
    <row r="2" spans="1:19" x14ac:dyDescent="0.35">
      <c r="A2" s="64"/>
      <c r="C2" s="64"/>
      <c r="D2" s="64"/>
      <c r="E2" s="65"/>
      <c r="F2" s="65"/>
      <c r="G2" s="65"/>
      <c r="H2" s="65"/>
      <c r="I2" s="65"/>
      <c r="J2" s="65"/>
      <c r="K2" s="64"/>
      <c r="L2" s="64"/>
      <c r="M2" s="64"/>
      <c r="N2" s="64"/>
      <c r="O2" s="64"/>
      <c r="P2" s="64"/>
      <c r="Q2" s="64"/>
      <c r="R2" s="64"/>
      <c r="S2" s="66"/>
    </row>
    <row r="3" spans="1:19" x14ac:dyDescent="0.35">
      <c r="A3" s="64"/>
      <c r="C3" s="64"/>
      <c r="D3" s="64"/>
      <c r="E3" s="65"/>
      <c r="F3" s="65"/>
      <c r="G3" s="65"/>
      <c r="H3" s="65"/>
      <c r="I3" s="65"/>
      <c r="J3" s="65"/>
      <c r="K3" s="64"/>
      <c r="L3" s="64"/>
      <c r="M3" s="64"/>
      <c r="N3" s="64"/>
      <c r="O3" s="64"/>
      <c r="P3" s="64"/>
      <c r="Q3" s="64"/>
      <c r="R3" s="64"/>
      <c r="S3" s="66"/>
    </row>
    <row r="4" spans="1:19" x14ac:dyDescent="0.35">
      <c r="A4" s="64"/>
      <c r="C4" s="64"/>
      <c r="D4" s="64"/>
      <c r="E4" s="65"/>
      <c r="F4" s="65"/>
      <c r="G4" s="65"/>
      <c r="H4" s="65"/>
      <c r="I4" s="65"/>
      <c r="J4" s="65"/>
      <c r="K4" s="64"/>
      <c r="L4" s="64"/>
      <c r="M4" s="64"/>
      <c r="N4" s="64"/>
      <c r="O4" s="64"/>
      <c r="P4" s="64"/>
      <c r="Q4" s="64"/>
      <c r="R4" s="64"/>
      <c r="S4" s="66"/>
    </row>
    <row r="5" spans="1:19" x14ac:dyDescent="0.35">
      <c r="A5" s="64"/>
      <c r="C5" s="64"/>
      <c r="D5" s="64"/>
      <c r="E5" s="65"/>
      <c r="F5" s="65"/>
      <c r="G5" s="65"/>
      <c r="H5" s="65"/>
      <c r="I5" s="65"/>
      <c r="J5" s="65"/>
      <c r="K5" s="64"/>
      <c r="L5" s="64"/>
      <c r="M5" s="64"/>
      <c r="N5" s="64"/>
      <c r="O5" s="64"/>
      <c r="P5" s="64"/>
      <c r="Q5" s="64"/>
      <c r="R5" s="64"/>
      <c r="S5" s="6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E18A-ED19-4394-815A-748E633767D4}">
  <dimension ref="A1:Q27"/>
  <sheetViews>
    <sheetView topLeftCell="E18" workbookViewId="0">
      <selection activeCell="E18" sqref="A1:XFD1048576"/>
    </sheetView>
  </sheetViews>
  <sheetFormatPr defaultColWidth="9.1796875" defaultRowHeight="14.5" x14ac:dyDescent="0.35"/>
  <cols>
    <col min="1" max="17" width="23" customWidth="1"/>
  </cols>
  <sheetData>
    <row r="1" spans="1:17" x14ac:dyDescent="0.35">
      <c r="A1" s="51"/>
      <c r="B1" s="51"/>
      <c r="C1" s="51"/>
      <c r="D1" s="51"/>
      <c r="E1" s="51"/>
      <c r="F1" s="51"/>
      <c r="G1" s="51"/>
      <c r="H1" s="51"/>
      <c r="I1" s="51"/>
      <c r="J1" s="51"/>
      <c r="K1" s="51"/>
      <c r="L1" s="51"/>
      <c r="M1" s="51"/>
      <c r="N1" s="51"/>
      <c r="O1" s="51"/>
      <c r="P1" s="51"/>
      <c r="Q1" s="51"/>
    </row>
    <row r="2" spans="1:17" x14ac:dyDescent="0.35">
      <c r="A2" s="52"/>
      <c r="B2" s="53"/>
    </row>
    <row r="3" spans="1:17" x14ac:dyDescent="0.35">
      <c r="A3" s="52"/>
      <c r="B3" s="53"/>
    </row>
    <row r="4" spans="1:17" x14ac:dyDescent="0.35">
      <c r="A4" s="52"/>
      <c r="B4" s="53"/>
    </row>
    <row r="5" spans="1:17" x14ac:dyDescent="0.35">
      <c r="A5" s="52"/>
      <c r="B5" s="53"/>
    </row>
    <row r="6" spans="1:17" x14ac:dyDescent="0.35">
      <c r="A6" s="52"/>
      <c r="B6" s="53"/>
    </row>
    <row r="7" spans="1:17" x14ac:dyDescent="0.35">
      <c r="A7" s="52"/>
      <c r="B7" s="53"/>
    </row>
    <row r="8" spans="1:17" x14ac:dyDescent="0.35">
      <c r="A8" s="52"/>
      <c r="B8" s="53"/>
    </row>
    <row r="9" spans="1:17" x14ac:dyDescent="0.35">
      <c r="A9" s="52"/>
      <c r="B9" s="53"/>
    </row>
    <row r="10" spans="1:17" x14ac:dyDescent="0.35">
      <c r="A10" s="52"/>
      <c r="B10" s="54"/>
    </row>
    <row r="11" spans="1:17" x14ac:dyDescent="0.35">
      <c r="A11" s="52"/>
      <c r="B11" s="54"/>
    </row>
    <row r="12" spans="1:17" x14ac:dyDescent="0.35">
      <c r="A12" s="52"/>
      <c r="B12" s="54"/>
    </row>
    <row r="13" spans="1:17" x14ac:dyDescent="0.35">
      <c r="A13" s="52"/>
      <c r="B13" s="54"/>
    </row>
    <row r="14" spans="1:17" x14ac:dyDescent="0.35">
      <c r="A14" s="55"/>
    </row>
    <row r="15" spans="1:17" x14ac:dyDescent="0.35">
      <c r="A15" s="61"/>
      <c r="B15" s="61"/>
      <c r="C15" s="61"/>
      <c r="D15" s="61"/>
      <c r="E15" s="61"/>
      <c r="F15" s="61"/>
      <c r="G15" s="61"/>
      <c r="H15" s="61"/>
      <c r="I15" s="61"/>
      <c r="J15" s="61"/>
      <c r="K15" s="61"/>
      <c r="L15" s="61"/>
      <c r="M15" s="61"/>
      <c r="N15" s="61"/>
      <c r="O15" s="61"/>
      <c r="P15" s="61"/>
      <c r="Q15" s="61"/>
    </row>
    <row r="16" spans="1:17" x14ac:dyDescent="0.35">
      <c r="A16" s="53"/>
      <c r="B16" s="53"/>
      <c r="C16" s="53"/>
      <c r="D16" s="53"/>
      <c r="E16" s="53"/>
      <c r="F16" s="53"/>
      <c r="G16" s="53"/>
      <c r="H16" s="53"/>
      <c r="I16" s="53"/>
      <c r="J16" s="53"/>
      <c r="K16" s="53"/>
      <c r="L16" s="54"/>
      <c r="M16" s="53"/>
      <c r="N16" s="54"/>
      <c r="O16" s="62"/>
      <c r="P16" s="62"/>
      <c r="Q16" s="53"/>
    </row>
    <row r="17" spans="1:17" x14ac:dyDescent="0.35">
      <c r="A17" s="53"/>
      <c r="B17" s="53"/>
      <c r="C17" s="53"/>
      <c r="D17" s="53"/>
      <c r="E17" s="53"/>
      <c r="F17" s="53"/>
      <c r="G17" s="53"/>
      <c r="H17" s="53"/>
      <c r="I17" s="53"/>
      <c r="J17" s="53"/>
      <c r="K17" s="53"/>
      <c r="L17" s="54"/>
      <c r="M17" s="53"/>
      <c r="N17" s="54"/>
      <c r="O17" s="62"/>
      <c r="P17" s="62"/>
      <c r="Q17" s="53"/>
    </row>
    <row r="18" spans="1:17" x14ac:dyDescent="0.35">
      <c r="A18" s="53"/>
      <c r="B18" s="53"/>
      <c r="C18" s="53"/>
      <c r="D18" s="53"/>
      <c r="E18" s="53"/>
      <c r="F18" s="53"/>
      <c r="G18" s="53"/>
      <c r="H18" s="53"/>
      <c r="I18" s="53"/>
      <c r="J18" s="53"/>
      <c r="K18" s="53"/>
      <c r="L18" s="54"/>
      <c r="M18" s="53"/>
      <c r="N18" s="54"/>
      <c r="O18" s="62"/>
      <c r="P18" s="62"/>
      <c r="Q18" s="53"/>
    </row>
    <row r="19" spans="1:17" x14ac:dyDescent="0.35">
      <c r="A19" s="53"/>
      <c r="B19" s="53"/>
      <c r="C19" s="53"/>
      <c r="D19" s="53"/>
      <c r="E19" s="53"/>
      <c r="F19" s="53"/>
      <c r="G19" s="53"/>
      <c r="H19" s="53"/>
      <c r="I19" s="53"/>
      <c r="J19" s="53"/>
      <c r="K19" s="53"/>
      <c r="L19" s="54"/>
      <c r="M19" s="53"/>
      <c r="N19" s="54"/>
      <c r="O19" s="62"/>
      <c r="P19" s="62"/>
      <c r="Q19" s="53"/>
    </row>
    <row r="20" spans="1:17" x14ac:dyDescent="0.35">
      <c r="A20" s="53"/>
      <c r="B20" s="53"/>
      <c r="C20" s="53"/>
      <c r="D20" s="53"/>
      <c r="E20" s="53"/>
      <c r="F20" s="53"/>
      <c r="G20" s="53"/>
      <c r="H20" s="53"/>
      <c r="I20" s="53"/>
      <c r="J20" s="53"/>
      <c r="K20" s="53"/>
      <c r="L20" s="54"/>
      <c r="M20" s="53"/>
      <c r="N20" s="54"/>
      <c r="O20" s="62"/>
      <c r="P20" s="62"/>
      <c r="Q20" s="53"/>
    </row>
    <row r="21" spans="1:17" x14ac:dyDescent="0.35">
      <c r="A21" s="53"/>
      <c r="B21" s="53"/>
      <c r="C21" s="53"/>
      <c r="D21" s="53"/>
      <c r="E21" s="53"/>
      <c r="F21" s="53"/>
      <c r="G21" s="53"/>
      <c r="H21" s="53"/>
      <c r="I21" s="53"/>
      <c r="J21" s="53"/>
      <c r="K21" s="53"/>
      <c r="L21" s="54"/>
      <c r="M21" s="53"/>
      <c r="N21" s="54"/>
      <c r="O21" s="62"/>
      <c r="P21" s="62"/>
      <c r="Q21" s="53"/>
    </row>
    <row r="22" spans="1:17" x14ac:dyDescent="0.35">
      <c r="A22" s="53"/>
      <c r="B22" s="53"/>
      <c r="C22" s="53"/>
      <c r="D22" s="53"/>
      <c r="E22" s="53"/>
      <c r="F22" s="53"/>
      <c r="G22" s="53"/>
      <c r="H22" s="53"/>
      <c r="I22" s="53"/>
      <c r="J22" s="53"/>
      <c r="K22" s="53"/>
      <c r="L22" s="54"/>
      <c r="M22" s="53"/>
      <c r="N22" s="54"/>
      <c r="O22" s="62"/>
      <c r="P22" s="62"/>
      <c r="Q22" s="53"/>
    </row>
    <row r="23" spans="1:17" x14ac:dyDescent="0.35">
      <c r="A23" s="53"/>
      <c r="B23" s="53"/>
      <c r="C23" s="53"/>
      <c r="D23" s="53"/>
      <c r="E23" s="53"/>
      <c r="F23" s="53"/>
      <c r="G23" s="53"/>
      <c r="H23" s="53"/>
      <c r="I23" s="53"/>
      <c r="J23" s="53"/>
      <c r="K23" s="53"/>
      <c r="L23" s="54"/>
      <c r="M23" s="53"/>
      <c r="N23" s="54"/>
      <c r="O23" s="62"/>
      <c r="P23" s="62"/>
      <c r="Q23" s="53"/>
    </row>
    <row r="24" spans="1:17" x14ac:dyDescent="0.35">
      <c r="A24" s="53"/>
      <c r="B24" s="53"/>
      <c r="C24" s="53"/>
      <c r="D24" s="53"/>
      <c r="E24" s="53"/>
      <c r="F24" s="53"/>
      <c r="G24" s="53"/>
      <c r="H24" s="53"/>
      <c r="I24" s="53"/>
      <c r="J24" s="53"/>
      <c r="K24" s="53"/>
      <c r="L24" s="54"/>
      <c r="M24" s="53"/>
      <c r="N24" s="54"/>
      <c r="O24" s="62"/>
      <c r="P24" s="62"/>
      <c r="Q24" s="53"/>
    </row>
    <row r="25" spans="1:17" x14ac:dyDescent="0.35">
      <c r="A25" s="53"/>
      <c r="B25" s="53"/>
      <c r="C25" s="53"/>
      <c r="D25" s="53"/>
      <c r="E25" s="53"/>
      <c r="F25" s="53"/>
      <c r="G25" s="53"/>
      <c r="H25" s="53"/>
      <c r="I25" s="53"/>
      <c r="J25" s="53"/>
      <c r="K25" s="53"/>
      <c r="L25" s="54"/>
      <c r="M25" s="53"/>
      <c r="N25" s="54"/>
      <c r="O25" s="62"/>
      <c r="P25" s="62"/>
      <c r="Q25" s="53"/>
    </row>
    <row r="26" spans="1:17" x14ac:dyDescent="0.35">
      <c r="A26" s="53"/>
      <c r="B26" s="53"/>
      <c r="C26" s="53"/>
      <c r="D26" s="53"/>
      <c r="E26" s="53"/>
      <c r="F26" s="53"/>
      <c r="G26" s="53"/>
      <c r="H26" s="53"/>
      <c r="I26" s="53"/>
      <c r="J26" s="53"/>
      <c r="K26" s="53"/>
      <c r="L26" s="54"/>
      <c r="M26" s="53"/>
      <c r="N26" s="54"/>
      <c r="O26" s="62"/>
      <c r="P26" s="62"/>
      <c r="Q26" s="53"/>
    </row>
    <row r="27" spans="1:17" x14ac:dyDescent="0.35">
      <c r="A27" s="53"/>
      <c r="B27" s="53"/>
      <c r="C27" s="53"/>
      <c r="D27" s="53"/>
      <c r="E27" s="53"/>
      <c r="F27" s="53"/>
      <c r="G27" s="53"/>
      <c r="H27" s="53"/>
      <c r="I27" s="53"/>
      <c r="J27" s="53"/>
      <c r="K27" s="53"/>
      <c r="L27" s="54"/>
      <c r="M27" s="53"/>
      <c r="N27" s="54"/>
      <c r="O27" s="62"/>
      <c r="P27" s="62"/>
      <c r="Q27"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Process</vt:lpstr>
      <vt:lpstr>Additional Checklist </vt:lpstr>
      <vt:lpstr>Variance Analysis</vt:lpstr>
      <vt:lpstr>Total Closeout Workbook</vt:lpstr>
      <vt:lpstr>URF0391</vt:lpstr>
      <vt:lpstr>URF0985</vt:lpstr>
      <vt:lpstr>URF0842</vt:lpstr>
      <vt:lpstr>URF1027</vt:lpstr>
    </vt:vector>
  </TitlesOfParts>
  <Company>University of Rochester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Fingler, Stefanie</dc:creator>
  <cp:lastModifiedBy>Billotti, Emily (ORPA)</cp:lastModifiedBy>
  <dcterms:created xsi:type="dcterms:W3CDTF">2023-07-06T17:00:03Z</dcterms:created>
  <dcterms:modified xsi:type="dcterms:W3CDTF">2026-05-27T14:32:55Z</dcterms:modified>
</cp:coreProperties>
</file>